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8960" windowHeight="11760" activeTab="7"/>
  </bookViews>
  <sheets>
    <sheet name="Zestawienie zmian" sheetId="1" r:id="rId1"/>
    <sheet name="Rachunek zysków i strat" sheetId="2" r:id="rId2"/>
    <sheet name="Bilans" sheetId="3" r:id="rId3"/>
    <sheet name="Zobowiązania" sheetId="4" state="hidden" r:id="rId4"/>
    <sheet name="Należności" sheetId="5" state="hidden" r:id="rId5"/>
    <sheet name="SALDA" sheetId="6" r:id="rId6"/>
    <sheet name="Koszty" sheetId="7" r:id="rId7"/>
    <sheet name="Zobow." sheetId="8" r:id="rId8"/>
    <sheet name="Wyłączenia" sheetId="9" state="hidden" r:id="rId9"/>
    <sheet name="KOSZT 4" sheetId="10" state="hidden" r:id="rId10"/>
  </sheets>
  <definedNames/>
  <calcPr fullCalcOnLoad="1"/>
</workbook>
</file>

<file path=xl/sharedStrings.xml><?xml version="1.0" encoding="utf-8"?>
<sst xmlns="http://schemas.openxmlformats.org/spreadsheetml/2006/main" count="412" uniqueCount="326">
  <si>
    <t>sporządzone na dzień</t>
  </si>
  <si>
    <t>Numer identyfikacyjny REGON</t>
  </si>
  <si>
    <t xml:space="preserve"> Wysłać bez pisma przewodniego</t>
  </si>
  <si>
    <t>Stan na koniec 
roku
bieżącego</t>
  </si>
  <si>
    <t>I.</t>
  </si>
  <si>
    <r>
      <t xml:space="preserve"> </t>
    </r>
    <r>
      <rPr>
        <b/>
        <sz val="12"/>
        <rFont val="Arial"/>
        <family val="2"/>
      </rPr>
      <t>Fundusz jednostki na początek okresu (BO)</t>
    </r>
  </si>
  <si>
    <t>1.</t>
  </si>
  <si>
    <t xml:space="preserve"> Zwiększenia funduszu (z tytułu)</t>
  </si>
  <si>
    <t>1.1.</t>
  </si>
  <si>
    <t xml:space="preserve"> Zysk bilansowy za rok ubiegły</t>
  </si>
  <si>
    <t>1.2.</t>
  </si>
  <si>
    <t xml:space="preserve"> Zrealizowane wydatki budżetowe</t>
  </si>
  <si>
    <t>1.3.</t>
  </si>
  <si>
    <t>1.4.</t>
  </si>
  <si>
    <t>Środki na inwestycje</t>
  </si>
  <si>
    <t>1.5.</t>
  </si>
  <si>
    <t>1.6.</t>
  </si>
  <si>
    <t>1.7.</t>
  </si>
  <si>
    <t>1.8.</t>
  </si>
  <si>
    <t xml:space="preserve"> Aktywa otrzymane w ramach centralnego zaopatrzenia</t>
  </si>
  <si>
    <t>1.9.</t>
  </si>
  <si>
    <t xml:space="preserve"> Pozostałe odpisy z wyniku finansowego za rok bieżący</t>
  </si>
  <si>
    <t>1.10.</t>
  </si>
  <si>
    <t xml:space="preserve"> Inne zwiększenia</t>
  </si>
  <si>
    <t>2.</t>
  </si>
  <si>
    <t xml:space="preserve"> Zmniejszenia funduszu jednostki (z tytułu) </t>
  </si>
  <si>
    <t>2.1.</t>
  </si>
  <si>
    <t xml:space="preserve"> Strata za rok ubiegły</t>
  </si>
  <si>
    <t>2.2.</t>
  </si>
  <si>
    <t xml:space="preserve"> Zrealizowane dochody budżetowe</t>
  </si>
  <si>
    <t>2.3.</t>
  </si>
  <si>
    <t>2.4.</t>
  </si>
  <si>
    <t xml:space="preserve"> Dotacje i środki na inwestycje</t>
  </si>
  <si>
    <t>2.5.</t>
  </si>
  <si>
    <t>2.6.</t>
  </si>
  <si>
    <t>2.7</t>
  </si>
  <si>
    <t xml:space="preserve"> Pasywa przejęte od zlikwidowanych (połączonych) jednostek</t>
  </si>
  <si>
    <t>2.8.</t>
  </si>
  <si>
    <t xml:space="preserve"> Aktywa przekazane w ramach centralnego zaopatrzenia</t>
  </si>
  <si>
    <t>2.9.</t>
  </si>
  <si>
    <t xml:space="preserve"> Inne zmniejszenia</t>
  </si>
  <si>
    <t>II.</t>
  </si>
  <si>
    <r>
      <t xml:space="preserve"> </t>
    </r>
    <r>
      <rPr>
        <b/>
        <sz val="12"/>
        <rFont val="Arial"/>
        <family val="2"/>
      </rPr>
      <t xml:space="preserve">Fundusz jednostki na koniec okresu (BZ) </t>
    </r>
  </si>
  <si>
    <t>III.</t>
  </si>
  <si>
    <r>
      <t xml:space="preserve"> </t>
    </r>
    <r>
      <rPr>
        <b/>
        <sz val="12"/>
        <rFont val="Arial"/>
        <family val="2"/>
      </rPr>
      <t xml:space="preserve">Wynik finansowy netto za rok bieżący (+,-) </t>
    </r>
  </si>
  <si>
    <t xml:space="preserve"> zysk netto (+)</t>
  </si>
  <si>
    <t xml:space="preserve"> strata netto (-) </t>
  </si>
  <si>
    <t>IV.</t>
  </si>
  <si>
    <t>V.</t>
  </si>
  <si>
    <t>(główny księgowy)</t>
  </si>
  <si>
    <t>(rok, miesiąc, dzień)</t>
  </si>
  <si>
    <t>(kierownik jednostki)</t>
  </si>
  <si>
    <t xml:space="preserve"> wysłać bez pisma przewodniego</t>
  </si>
  <si>
    <t xml:space="preserve"> Stan na koniec
roku
bieżącego</t>
  </si>
  <si>
    <t>A.</t>
  </si>
  <si>
    <t xml:space="preserve"> Przychody netto ze sprzedaży produktów</t>
  </si>
  <si>
    <t xml:space="preserve"> Zmiana stanu produktów (zwiększenie - wartość dodatnia, zmniejszenie - wartość ujemna) </t>
  </si>
  <si>
    <t xml:space="preserve"> Koszt wytworzenia produktów na własne potrzeby jednostki</t>
  </si>
  <si>
    <t xml:space="preserve"> Przychody netto ze sprzedaży towarów i materiałów</t>
  </si>
  <si>
    <t xml:space="preserve"> Przychody z tytułu dochodów budżetowych</t>
  </si>
  <si>
    <t>B.</t>
  </si>
  <si>
    <r>
      <t xml:space="preserve"> </t>
    </r>
    <r>
      <rPr>
        <b/>
        <sz val="12"/>
        <rFont val="Arial"/>
        <family val="2"/>
      </rPr>
      <t>Koszty działalności operacyjnej</t>
    </r>
  </si>
  <si>
    <t xml:space="preserve"> Amortyzacja</t>
  </si>
  <si>
    <t xml:space="preserve"> Zużycie materiałów i energii</t>
  </si>
  <si>
    <t xml:space="preserve"> Usługi obce</t>
  </si>
  <si>
    <t xml:space="preserve"> Podatki i opłaty</t>
  </si>
  <si>
    <t xml:space="preserve"> Wynagrodzenia</t>
  </si>
  <si>
    <t>VI.</t>
  </si>
  <si>
    <t xml:space="preserve"> Ubezpieczenia społeczne i inne świadczenia dla pracowników</t>
  </si>
  <si>
    <t>VII.</t>
  </si>
  <si>
    <t xml:space="preserve"> Pozostałe koszty rodzajowe</t>
  </si>
  <si>
    <t>VIII.</t>
  </si>
  <si>
    <t xml:space="preserve"> Wartość sprzedanych towarów i materiałów</t>
  </si>
  <si>
    <t>IX.</t>
  </si>
  <si>
    <t xml:space="preserve"> Inne świadczenia finansowane z budżetu</t>
  </si>
  <si>
    <t>X.</t>
  </si>
  <si>
    <t xml:space="preserve"> Pozostałe obciążenia</t>
  </si>
  <si>
    <t>C.</t>
  </si>
  <si>
    <r>
      <t xml:space="preserve"> </t>
    </r>
    <r>
      <rPr>
        <b/>
        <sz val="12"/>
        <rFont val="Arial"/>
        <family val="2"/>
      </rPr>
      <t xml:space="preserve">Zysk (strata) ze sprzedaży (A - B) </t>
    </r>
  </si>
  <si>
    <t>D.</t>
  </si>
  <si>
    <r>
      <t xml:space="preserve"> </t>
    </r>
    <r>
      <rPr>
        <b/>
        <sz val="12"/>
        <rFont val="Arial"/>
        <family val="2"/>
      </rPr>
      <t>Pozostałe przychody operacyjne</t>
    </r>
  </si>
  <si>
    <t xml:space="preserve"> Zysk ze zbycia niefinansowych aktywów trwałych</t>
  </si>
  <si>
    <t xml:space="preserve"> Dotacje</t>
  </si>
  <si>
    <t xml:space="preserve"> Inne przychody operacyjne</t>
  </si>
  <si>
    <t>E.</t>
  </si>
  <si>
    <r>
      <t xml:space="preserve"> </t>
    </r>
    <r>
      <rPr>
        <b/>
        <sz val="12"/>
        <rFont val="Arial"/>
        <family val="2"/>
      </rPr>
      <t>Pozostałe koszty operacyjne</t>
    </r>
  </si>
  <si>
    <t xml:space="preserve"> Pozostałe koszty operacyjne</t>
  </si>
  <si>
    <t>F.</t>
  </si>
  <si>
    <r>
      <t xml:space="preserve"> </t>
    </r>
    <r>
      <rPr>
        <b/>
        <sz val="12"/>
        <rFont val="Arial"/>
        <family val="2"/>
      </rPr>
      <t xml:space="preserve">Zysk (strata) z działalności operacyjnej (C + D - E) </t>
    </r>
  </si>
  <si>
    <t>G.</t>
  </si>
  <si>
    <r>
      <t xml:space="preserve"> </t>
    </r>
    <r>
      <rPr>
        <b/>
        <sz val="12"/>
        <rFont val="Arial"/>
        <family val="2"/>
      </rPr>
      <t>Przychody finansowe</t>
    </r>
  </si>
  <si>
    <t xml:space="preserve"> Dywidendy i udziały w zyskach</t>
  </si>
  <si>
    <t xml:space="preserve"> Odsetki</t>
  </si>
  <si>
    <t xml:space="preserve"> Inne</t>
  </si>
  <si>
    <t>H.</t>
  </si>
  <si>
    <r>
      <t xml:space="preserve"> </t>
    </r>
    <r>
      <rPr>
        <b/>
        <sz val="12"/>
        <rFont val="Arial"/>
        <family val="2"/>
      </rPr>
      <t>Koszty finansowe</t>
    </r>
  </si>
  <si>
    <t>J.</t>
  </si>
  <si>
    <t xml:space="preserve"> Zyski nadzwyczajne</t>
  </si>
  <si>
    <t xml:space="preserve"> Straty nadzwyczajne</t>
  </si>
  <si>
    <t>K.</t>
  </si>
  <si>
    <t>L.</t>
  </si>
  <si>
    <r>
      <t xml:space="preserve"> </t>
    </r>
    <r>
      <rPr>
        <b/>
        <sz val="12"/>
        <rFont val="Arial"/>
        <family val="2"/>
      </rPr>
      <t>Podatek dochodowy</t>
    </r>
  </si>
  <si>
    <t xml:space="preserve"> Rozliczenie wyniku finansowego i środków obrotowych                                     za rok ubiegły</t>
  </si>
  <si>
    <t xml:space="preserve"> BILANS</t>
  </si>
  <si>
    <t>jednostki budżetowej i samorządowego zakładu budżetowego</t>
  </si>
  <si>
    <t>AKTYWA</t>
  </si>
  <si>
    <r>
      <t xml:space="preserve"> </t>
    </r>
    <r>
      <rPr>
        <b/>
        <sz val="12"/>
        <rFont val="Arial"/>
        <family val="2"/>
      </rPr>
      <t>Stan na początek roku</t>
    </r>
  </si>
  <si>
    <r>
      <t xml:space="preserve"> </t>
    </r>
    <r>
      <rPr>
        <b/>
        <sz val="12"/>
        <rFont val="Arial"/>
        <family val="2"/>
      </rPr>
      <t>Stan na koniec roku</t>
    </r>
  </si>
  <si>
    <r>
      <t xml:space="preserve"> </t>
    </r>
    <r>
      <rPr>
        <b/>
        <sz val="12"/>
        <rFont val="Arial"/>
        <family val="2"/>
      </rPr>
      <t>PASYWA</t>
    </r>
  </si>
  <si>
    <t>A. Aktywa trwałe</t>
  </si>
  <si>
    <r>
      <t xml:space="preserve"> </t>
    </r>
    <r>
      <rPr>
        <b/>
        <sz val="12"/>
        <rFont val="Arial"/>
        <family val="2"/>
      </rPr>
      <t>A. Fundusz</t>
    </r>
  </si>
  <si>
    <t>B. Aktywa obrotowe</t>
  </si>
  <si>
    <t xml:space="preserve"> </t>
  </si>
  <si>
    <t>Suma aktywów</t>
  </si>
  <si>
    <t>Wzajemne rozliczenia dokonywane miedzy jednostkami szkolnictwa artystycznego</t>
  </si>
  <si>
    <t>Kwota należności                                                 na dzień 31.12.2011r.</t>
  </si>
  <si>
    <t>Kwota zobowiązania                                                  na dzień                                    31.12.2011 r.</t>
  </si>
  <si>
    <t>BILANS</t>
  </si>
  <si>
    <t>RACHUNEK ZYSKÓW I STRAT</t>
  </si>
  <si>
    <t>Kwota uzyskanych przychodów                            w roku 2011</t>
  </si>
  <si>
    <t>Kwota poniesionych kosztów                                                     w roku 2011</t>
  </si>
  <si>
    <t>Kwota zmian w roku 2011</t>
  </si>
  <si>
    <t>data</t>
  </si>
  <si>
    <t>podpis gł.księgowego</t>
  </si>
  <si>
    <t>....................................</t>
  </si>
  <si>
    <t>Pozycja wykazana                   w bilansie</t>
  </si>
  <si>
    <t>Pozycja wykazana                             w bilasie</t>
  </si>
  <si>
    <t>Pozycja wykazana                                          w rachunku zysków                             i strat</t>
  </si>
  <si>
    <t>Pozycja wykazana                                 w rachunku zysków                                  i strat</t>
  </si>
  <si>
    <t>Pozycja wykazana                         w zestawieniu zmian funduszu</t>
  </si>
  <si>
    <t>ZESTAWIENIE ZMIAN FUNDUSZU JEDNOSTKI</t>
  </si>
  <si>
    <t xml:space="preserve">Nazwa jednostki - miasto </t>
  </si>
  <si>
    <t xml:space="preserve">Zrealizowane płatności ze środków europejskich </t>
  </si>
  <si>
    <t xml:space="preserve"> Aktualizacja wyceny środków trwałych</t>
  </si>
  <si>
    <t xml:space="preserve"> Nieodpłatnie otrzymane środki trwałe i środki trwałe w budowie oraz wartości niematerialne i prawne</t>
  </si>
  <si>
    <t xml:space="preserve"> Aktywa przejęte od zlikwidowanych lub połączonych jednostek</t>
  </si>
  <si>
    <t xml:space="preserve"> Wartość sprzedanych i nieodpłatnie przekazanych środków trwałych i środków trwałych w budowie oraz wartości niematerialnych i prawnych</t>
  </si>
  <si>
    <r>
      <t xml:space="preserve"> </t>
    </r>
    <r>
      <rPr>
        <b/>
        <sz val="12"/>
        <rFont val="Arial"/>
        <family val="2"/>
      </rPr>
      <t>Przychody netto z podstawowej działalności operacyjnej</t>
    </r>
  </si>
  <si>
    <t>Dotacje na finansowanie działalności podstawowej</t>
  </si>
  <si>
    <t>Koszty inwestycji finansowanych ze środków własnych samorządowych zakładów budżetowych i dochodów jednostek budżetowych gromadzonych na wydzielonym rachunku</t>
  </si>
  <si>
    <t>Nr teczki</t>
  </si>
  <si>
    <t xml:space="preserve"> Stan na koniec                   roku                     poprzedniego</t>
  </si>
  <si>
    <t xml:space="preserve"> Stan na koniec                         roku                     poprzedniego</t>
  </si>
  <si>
    <t>WYKAZ NALEŻNOŚCI NA DZIEŃ 31 GRUDNIA 200   R.</t>
  </si>
  <si>
    <t>Numer dokumentu</t>
  </si>
  <si>
    <t>Data dokumentu</t>
  </si>
  <si>
    <t>Termin płatności</t>
  </si>
  <si>
    <t>Tytuł płatności</t>
  </si>
  <si>
    <t>Kwota do zapłaty</t>
  </si>
  <si>
    <t>RAZEM</t>
  </si>
  <si>
    <t>X</t>
  </si>
  <si>
    <t>URZĄD  MIEJSKI W ŁASKU</t>
  </si>
  <si>
    <t>WYKAZ ZOBOWIĄZAŃ NA DZIEŃ 31 GRUDNIA 2012   R.</t>
  </si>
  <si>
    <t>Konto</t>
  </si>
  <si>
    <t>Saldo na początku roku</t>
  </si>
  <si>
    <t>Saldo na koniec roku</t>
  </si>
  <si>
    <t>Wn</t>
  </si>
  <si>
    <t>Ma</t>
  </si>
  <si>
    <t>011</t>
  </si>
  <si>
    <t>013</t>
  </si>
  <si>
    <t>014</t>
  </si>
  <si>
    <t>020</t>
  </si>
  <si>
    <t>071</t>
  </si>
  <si>
    <t>072</t>
  </si>
  <si>
    <t>201</t>
  </si>
  <si>
    <t>221</t>
  </si>
  <si>
    <t>229</t>
  </si>
  <si>
    <t>231</t>
  </si>
  <si>
    <t>310</t>
  </si>
  <si>
    <t>800</t>
  </si>
  <si>
    <t>860</t>
  </si>
  <si>
    <t>135</t>
  </si>
  <si>
    <t>234</t>
  </si>
  <si>
    <t>240</t>
  </si>
  <si>
    <t>851</t>
  </si>
  <si>
    <t>401 - Zużycie mater.i energii</t>
  </si>
  <si>
    <t>402 - Usługi obce</t>
  </si>
  <si>
    <t>403 - Podatki i opłaty</t>
  </si>
  <si>
    <t>404 - Wynagrodzenia</t>
  </si>
  <si>
    <t>405 - Ubezpieczenia</t>
  </si>
  <si>
    <t>409 - Pozostałe koszty</t>
  </si>
  <si>
    <t>4210, 4240, 4220, 4260</t>
  </si>
  <si>
    <t>4010, 4040, 4170</t>
  </si>
  <si>
    <t>Amortyzacja</t>
  </si>
  <si>
    <t>OGÓŁEM</t>
  </si>
  <si>
    <t xml:space="preserve">Przychody   </t>
  </si>
  <si>
    <t>przychody</t>
  </si>
  <si>
    <t>R-k zysków i strat</t>
  </si>
  <si>
    <t>konto 222</t>
  </si>
  <si>
    <t>konto 223</t>
  </si>
  <si>
    <t>zmiany w funduszu</t>
  </si>
  <si>
    <t>(860 wynik finans.)</t>
  </si>
  <si>
    <t xml:space="preserve">800 BO - 860  poprzed.rok - 222 + 223 + zwiększ. fund. = k-to  800 </t>
  </si>
  <si>
    <t>Przychody z tytułu operacji dokonywanych między jednostkami  objętymi sprawozdaniem łącznym</t>
  </si>
  <si>
    <t>Lp.</t>
  </si>
  <si>
    <t>Nazwa jednostki organizacyjnej</t>
  </si>
  <si>
    <t>Nazwa przychodu</t>
  </si>
  <si>
    <t>Pozycja rachunku zysków i strat</t>
  </si>
  <si>
    <t>Kwota</t>
  </si>
  <si>
    <t>Miejsko Gminny Ośrodek Pomocy Społecznej w Łasku</t>
  </si>
  <si>
    <t>Finansowanie wyżywienia uczniów</t>
  </si>
  <si>
    <t>Koszty z tytułu operacji dokonywanych między jednostkami objętymi                                         sprawozdaniem łącznym</t>
  </si>
  <si>
    <t>Nazwa kosztu</t>
  </si>
  <si>
    <t>Przedsiębiorstwo Energetyki Cieplnej w Łasku</t>
  </si>
  <si>
    <t>B. Koszty działalności operacyjnej                                poz. III. Usługi obce</t>
  </si>
  <si>
    <t>Miejskie Przedsiębiorstwo Wodociagów i Kanalizacji w Łasku</t>
  </si>
  <si>
    <t>Dostawa wody i ścieków</t>
  </si>
  <si>
    <t>Gmina Łask</t>
  </si>
  <si>
    <t>Gospodarowanie odpadami</t>
  </si>
  <si>
    <t>Nazwa  jednostki powiązanej</t>
  </si>
  <si>
    <t>NALEŻNOŚCI</t>
  </si>
  <si>
    <t>Symbol pozycji bilansowej</t>
  </si>
  <si>
    <t>Tytuł wyłączenia</t>
  </si>
  <si>
    <t>Kwota z gr</t>
  </si>
  <si>
    <t>ZOBOWIĄZANIA</t>
  </si>
  <si>
    <t>4270, 4300, 4360</t>
  </si>
  <si>
    <t>3020, 4110,4120, 4140, 4280, 4440, 4700</t>
  </si>
  <si>
    <t xml:space="preserve">3020 (odpr. pośm), 3260, 4410, 4430, 4580, 4610 </t>
  </si>
  <si>
    <t>A. Przychody netto z podstawowej działalności operacyjnej                                            poz. VI.  Przychody z tytułu dochodów budżetowych</t>
  </si>
  <si>
    <r>
      <t xml:space="preserve"> </t>
    </r>
    <r>
      <rPr>
        <b/>
        <sz val="12"/>
        <rFont val="Arial"/>
        <family val="2"/>
      </rPr>
      <t xml:space="preserve">Zysk (strata) brutto (F+G ± H) </t>
    </r>
  </si>
  <si>
    <r>
      <t xml:space="preserve"> </t>
    </r>
    <r>
      <rPr>
        <b/>
        <sz val="12"/>
        <color indexed="9"/>
        <rFont val="Arial"/>
        <family val="2"/>
      </rPr>
      <t xml:space="preserve">Zysk (strata) z działalności gospodarczej (F + G - H) </t>
    </r>
  </si>
  <si>
    <r>
      <t xml:space="preserve"> </t>
    </r>
    <r>
      <rPr>
        <b/>
        <sz val="12"/>
        <color indexed="9"/>
        <rFont val="Arial"/>
        <family val="2"/>
      </rPr>
      <t xml:space="preserve">Wynik zdarzeń nadzwyczajnych (J.I.- J.II.) </t>
    </r>
  </si>
  <si>
    <t xml:space="preserve"> Nadwyżka nadwyżka środków obrotowych </t>
  </si>
  <si>
    <r>
      <t xml:space="preserve"> </t>
    </r>
    <r>
      <rPr>
        <b/>
        <sz val="12"/>
        <rFont val="Arial"/>
        <family val="2"/>
      </rPr>
      <t>Fundusz (poz.II+,-III)</t>
    </r>
  </si>
  <si>
    <t>I</t>
  </si>
  <si>
    <r>
      <t xml:space="preserve"> </t>
    </r>
    <r>
      <rPr>
        <b/>
        <sz val="12"/>
        <rFont val="Arial"/>
        <family val="2"/>
      </rPr>
      <t xml:space="preserve">Pozostałe obowiązkowe zmniejszenia zysku (zwiększenia straty) </t>
    </r>
  </si>
  <si>
    <r>
      <t xml:space="preserve"> </t>
    </r>
    <r>
      <rPr>
        <b/>
        <sz val="12"/>
        <rFont val="Arial"/>
        <family val="2"/>
      </rPr>
      <t xml:space="preserve">Zysk (strata) netto (I - J- K) </t>
    </r>
  </si>
  <si>
    <t>A.I. Wartości niematerialne i prawne</t>
  </si>
  <si>
    <t>A.II. Rzeczowe aktywa trwałe</t>
  </si>
  <si>
    <t>A.II.1. Środki trwałe</t>
  </si>
  <si>
    <t>A.II.1.1. Grunty</t>
  </si>
  <si>
    <t>II.1.1.1. Grunty stanowiące własność jst, przekazane w użytkowanie wieczyste innym podmiotom</t>
  </si>
  <si>
    <t>A.II.1.2. Budynki, lokale i obiekty inżynierii lądowej i wodnej</t>
  </si>
  <si>
    <t>A.II.1.3. Urządzenia techniczne i maszyny</t>
  </si>
  <si>
    <t>A.II.1.4. Środki transportu</t>
  </si>
  <si>
    <t>A.II.1.5. Inne środki trwałe</t>
  </si>
  <si>
    <t>A.II.2. Środki trwałe w budowie (inwestycje)</t>
  </si>
  <si>
    <t>A.II.3. Zaliczki na środki trwałe w budowie (inwestycje)</t>
  </si>
  <si>
    <t>A.III. Należności długoterminowe</t>
  </si>
  <si>
    <t>A.IV. Długoterminowe aktywa finansowe</t>
  </si>
  <si>
    <t>A.IV.1. Akcje i udziały</t>
  </si>
  <si>
    <t>A.IV.2. Inne papiery wartościowe</t>
  </si>
  <si>
    <t>A.IV1.3. Inne długoterminowe aktywa finansowe</t>
  </si>
  <si>
    <t>A.V. Wartość mienia zlikwidowanych jednostek</t>
  </si>
  <si>
    <t>B.I. Zapasy</t>
  </si>
  <si>
    <t>B.I.1. Materiały</t>
  </si>
  <si>
    <t>B.I.2. Półprodukty i produkty w toku</t>
  </si>
  <si>
    <t>B.I.3. Produkty gotowe</t>
  </si>
  <si>
    <t>B.I.4. Towary</t>
  </si>
  <si>
    <t>B.II. Należności krótkoterminowe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</si>
  <si>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</si>
  <si>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</si>
  <si>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</si>
  <si>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</si>
  <si>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B.II.5. Rozliczenia z tytułu środków na wydatki budżetowe i z tytułu dochodów budżetowych</t>
  </si>
  <si>
    <t>B.III. Krótkoterminowe aktywa finansowe</t>
  </si>
  <si>
    <t>B.III.1. Środki pieniężne w kasie</t>
  </si>
  <si>
    <t>B.III.2. Środki pieniężne na rachunkach bankowych</t>
  </si>
  <si>
    <t>B.III.3. Środki pieniężne państwowego funduszu celowego</t>
  </si>
  <si>
    <t>B.III.4. Inne środki pieniężne</t>
  </si>
  <si>
    <t>B.III.5. Akcje i udziały</t>
  </si>
  <si>
    <t>B.III.6. Inne papiery wartościowe</t>
  </si>
  <si>
    <t>B.III.7. Inne krótkoterminowe aktywa finansowe</t>
  </si>
  <si>
    <t>B.IV. Rozliczenia międzyokresowe</t>
  </si>
  <si>
    <r>
      <t>A.</t>
    </r>
    <r>
      <rPr>
        <b/>
        <sz val="12"/>
        <rFont val="Arial"/>
        <family val="2"/>
      </rPr>
      <t>I. Fundusz jednostki</t>
    </r>
  </si>
  <si>
    <r>
      <t xml:space="preserve"> A.</t>
    </r>
    <r>
      <rPr>
        <b/>
        <sz val="12"/>
        <rFont val="Arial"/>
        <family val="2"/>
      </rPr>
      <t>II. Wynik finansowy netto (+,-)</t>
    </r>
  </si>
  <si>
    <t>A.II.1. Zysk netto (+)</t>
  </si>
  <si>
    <t xml:space="preserve"> A.II.2. Strata netto (-)</t>
  </si>
  <si>
    <t>A.III. Odpisy z wyniku finansowego (nadwyżka środków obrotowych (-)</t>
  </si>
  <si>
    <t>A.IV. Fundusz mienia zlikwidowanych jednostek</t>
  </si>
  <si>
    <t>B.  Fundusz placówek</t>
  </si>
  <si>
    <t xml:space="preserve"> C. Państwowe fundusze celowe</t>
  </si>
  <si>
    <t>D. Zobowiązania i rezerwy na zobowiązania</t>
  </si>
  <si>
    <r>
      <t xml:space="preserve"> </t>
    </r>
    <r>
      <rPr>
        <b/>
        <sz val="12"/>
        <rFont val="Arial"/>
        <family val="2"/>
      </rPr>
      <t>D.I. Zobowiązania długoterminowe</t>
    </r>
  </si>
  <si>
    <t>D.II.I Zobowiązania z tytułu dostaw i usług</t>
  </si>
  <si>
    <t>D.II.2. Zobowiązania wobec budżetów</t>
  </si>
  <si>
    <t>D.II.3.  Zobowiązania z tytułu ubezpieczeń i innych świadczeń</t>
  </si>
  <si>
    <t>D.II.4. Zobowiązania z tytułu wynagrodzeń</t>
  </si>
  <si>
    <t xml:space="preserve"> D.II.5. Pozostałe zobowiązania</t>
  </si>
  <si>
    <t xml:space="preserve"> D.II.6. Sumy obce (depozytowe,zabezpieczenia wykonania umów)</t>
  </si>
  <si>
    <t xml:space="preserve"> D.II.7. Rozliczenia z tytułu środków na wydatki budżetowe i z tytułu dochodw budżetowych</t>
  </si>
  <si>
    <t>D.II.8. Fudnusze specjalne</t>
  </si>
  <si>
    <t>D.II.8.1. Zakładowy Fudnusz Swiadczeń Socjalnych</t>
  </si>
  <si>
    <t>D.II.8.2 Inne fundusze</t>
  </si>
  <si>
    <t>D.IV. Rozliczenia międzyokresowe</t>
  </si>
  <si>
    <t>D.III. Rezerwy na zobowiązania</t>
  </si>
  <si>
    <t>D.II. Zobowiązania krótkoterminowe</t>
  </si>
  <si>
    <t>Główny księgowy</t>
  </si>
  <si>
    <t>Kierownik jednostki</t>
  </si>
  <si>
    <t xml:space="preserve">Dostawa wody                   </t>
  </si>
  <si>
    <t>Odprowadzenie ścieków</t>
  </si>
  <si>
    <t>B. Koszty działalności operacyjnej                                poz. II. Zużycie materiałów                        i energii</t>
  </si>
  <si>
    <t>B. Koszty działalności operacyjnej                                poz. IV. Podatki i opłat</t>
  </si>
  <si>
    <t>Załącznik nr 2                                                                                                    do Instrukcji sporządzania sprawozdania finansowego przez podległe jednostki organizacyjne Gminy Łask oraz sporządzania łącznego sprawozdania finansowego Gminy Łask</t>
  </si>
  <si>
    <t>Załącznik nr 1 do                                                    "Instrukcji sporządzania  skonsolidowanego bilansu Gminy Łask"</t>
  </si>
  <si>
    <t>000733518</t>
  </si>
  <si>
    <t>SZKOŁA PODSTAWOWA NR 1</t>
  </si>
  <si>
    <t>B. Koszty działalności operacyjnej                                poz. II. Zużycie materiałów i energii</t>
  </si>
  <si>
    <t>Energia cieplna</t>
  </si>
  <si>
    <t xml:space="preserve">Dostawa energii cieplnej </t>
  </si>
  <si>
    <t>Przedsiębiorstwo Energetyki Cieplnej                             w Łasku</t>
  </si>
  <si>
    <t>KOSZTY 2021 rok</t>
  </si>
  <si>
    <r>
      <t xml:space="preserve"> </t>
    </r>
    <r>
      <rPr>
        <b/>
        <sz val="12"/>
        <rFont val="Arial"/>
        <family val="2"/>
      </rPr>
      <t xml:space="preserve"> 31 grudnia 2021  r.</t>
    </r>
  </si>
  <si>
    <r>
      <t xml:space="preserve"> </t>
    </r>
    <r>
      <rPr>
        <b/>
        <sz val="12"/>
        <rFont val="Arial"/>
        <family val="2"/>
      </rPr>
      <t>sporządzony na dzień                                                           31 grudnia 2021  r.</t>
    </r>
  </si>
  <si>
    <t xml:space="preserve"> sporządzony na dzień 31 grudnia 2021 roku</t>
  </si>
  <si>
    <t>130</t>
  </si>
  <si>
    <t>300</t>
  </si>
  <si>
    <t>Sporządzono, dnia 24.03.2022 r.</t>
  </si>
  <si>
    <t>Wykaz dotyczących wzajemnych należności i zobowiązań pomiędzy jednostkami objętymi konsolidacją według stanu na 31 grudnia 2021 roku</t>
  </si>
  <si>
    <t>Sporządzono, dnia  24.03.2022 r.</t>
  </si>
  <si>
    <t>Konserwacja i naprawa  instalacji gazowej</t>
  </si>
  <si>
    <t>222</t>
  </si>
  <si>
    <t>Dyrektor                                                Szkoły Podstawowej nr 1                          im. Tadeusza Kościuszki  w Łasku                    mgr  Izabela Knul</t>
  </si>
  <si>
    <t>Główny księgowy                            Małgorzata Strzelczyk</t>
  </si>
  <si>
    <r>
      <t xml:space="preserve">Nazwa i adres jednostki sprawozdawczej  </t>
    </r>
    <r>
      <rPr>
        <b/>
        <sz val="12"/>
        <rFont val="Arial"/>
        <family val="2"/>
      </rPr>
      <t>SZKOŁA PODSTAWOWA NR 1    im.  Tadeusza Kościuszki                                                   ul. 9 Maja 12  98-100 Łask</t>
    </r>
  </si>
  <si>
    <r>
      <t xml:space="preserve"> Adresat                                                           </t>
    </r>
    <r>
      <rPr>
        <b/>
        <sz val="12"/>
        <rFont val="Arial"/>
        <family val="2"/>
      </rPr>
      <t xml:space="preserve">  URZĄD MIEJSKI  W ŁASKU </t>
    </r>
    <r>
      <rPr>
        <sz val="12"/>
        <rFont val="Arial"/>
        <family val="2"/>
      </rPr>
      <t xml:space="preserve">                                                        </t>
    </r>
  </si>
  <si>
    <r>
      <t xml:space="preserve">Numer identyfikacyjny REGON         </t>
    </r>
    <r>
      <rPr>
        <b/>
        <sz val="12"/>
        <rFont val="Arial"/>
        <family val="2"/>
      </rPr>
      <t>000733518</t>
    </r>
  </si>
  <si>
    <t>Nazwa i adres jednostki sprawozdawczej                                          SZKOŁA PODSTAWOWA NR 1                           im. Tadeusza Kościuszki                                                                                                 ul. 9 Maja 12   98-100 Łask</t>
  </si>
  <si>
    <r>
      <t xml:space="preserve"> </t>
    </r>
    <r>
      <rPr>
        <b/>
        <sz val="12"/>
        <rFont val="Arial"/>
        <family val="2"/>
      </rPr>
      <t>Suma pasywów</t>
    </r>
  </si>
  <si>
    <t xml:space="preserve"> ZESTAWIENIE ZMIAN                          W FUNDUSZU JEDNOSTKI                       </t>
  </si>
  <si>
    <r>
      <t xml:space="preserve">Numer identyfikacyjny REGON     </t>
    </r>
    <r>
      <rPr>
        <b/>
        <sz val="12"/>
        <rFont val="Arial"/>
        <family val="2"/>
      </rPr>
      <t>000733518</t>
    </r>
  </si>
  <si>
    <r>
      <t xml:space="preserve"> </t>
    </r>
    <r>
      <rPr>
        <b/>
        <sz val="12"/>
        <rFont val="Arial"/>
        <family val="2"/>
      </rPr>
      <t>RACHUNEK ZYSKÓW I STRAT                               (wariant porównawczy)</t>
    </r>
  </si>
  <si>
    <t>Zestawienie sald na dzień 31 grudnia 2021 roku                                                    SZKOŁA PODSTYAWOWA  NR 1 im. Tadeusza Kościuszki w Łasku</t>
  </si>
  <si>
    <t>Przychody i koszty z tytułu operacji dokonywanych między jednostkami objętymi łącznym sprawozdaniem finansowym   w roku 2021</t>
  </si>
  <si>
    <r>
      <rPr>
        <u val="single"/>
        <sz val="12"/>
        <color indexed="8"/>
        <rFont val="Arial"/>
        <family val="2"/>
      </rPr>
      <t>Pasywa</t>
    </r>
    <r>
      <rPr>
        <sz val="12"/>
        <color indexed="8"/>
        <rFont val="Arial"/>
        <family val="2"/>
      </rPr>
      <t xml:space="preserve">                           D.II. Zobowiązania krótkoterminowe                                                         poz 1. Zobowiązania z tytułu dostaw i usług</t>
    </r>
  </si>
  <si>
    <t>Dyrektor                                                Szkoły Podstawowej nr 1                                          im. Tadeusza Kościuszki  w Łasku                    mgr  Izabela Knul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</si>
</sst>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d\ mmmm\ yyyy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9"/>
      <name val="Arial"/>
      <family val="2"/>
    </font>
    <font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0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color indexed="9"/>
      <name val="Arial"/>
      <family val="2"/>
    </font>
    <font>
      <sz val="10"/>
      <color indexed="9"/>
      <name val="Czcionka tekstu podstawowego"/>
      <family val="2"/>
    </font>
    <font>
      <b/>
      <sz val="22"/>
      <color indexed="10"/>
      <name val="Czcionka tekstu podstawowego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0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b/>
      <sz val="22"/>
      <color rgb="FFFF0000"/>
      <name val="Czcionka tekstu podstawowego"/>
      <family val="0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43" fontId="1" fillId="0" borderId="0" xfId="42" applyFont="1" applyAlignment="1">
      <alignment/>
    </xf>
    <xf numFmtId="0" fontId="0" fillId="0" borderId="10" xfId="0" applyBorder="1" applyAlignment="1">
      <alignment/>
    </xf>
    <xf numFmtId="43" fontId="1" fillId="0" borderId="10" xfId="42" applyFont="1" applyBorder="1" applyAlignment="1">
      <alignment/>
    </xf>
    <xf numFmtId="43" fontId="8" fillId="0" borderId="10" xfId="42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164" fontId="6" fillId="0" borderId="10" xfId="42" applyNumberFormat="1" applyFont="1" applyBorder="1" applyAlignment="1">
      <alignment horizontal="justify" vertical="top" wrapText="1"/>
    </xf>
    <xf numFmtId="164" fontId="7" fillId="0" borderId="10" xfId="42" applyNumberFormat="1" applyFont="1" applyBorder="1" applyAlignment="1">
      <alignment horizontal="justify" vertical="top" wrapText="1"/>
    </xf>
    <xf numFmtId="0" fontId="10" fillId="0" borderId="0" xfId="0" applyFont="1" applyAlignment="1">
      <alignment horizontal="center"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10" fillId="0" borderId="0" xfId="0" applyFont="1" applyBorder="1" applyAlignment="1">
      <alignment wrapText="1"/>
    </xf>
    <xf numFmtId="0" fontId="60" fillId="0" borderId="11" xfId="0" applyFont="1" applyBorder="1" applyAlignment="1">
      <alignment/>
    </xf>
    <xf numFmtId="0" fontId="60" fillId="0" borderId="0" xfId="0" applyFont="1" applyAlignment="1">
      <alignment/>
    </xf>
    <xf numFmtId="0" fontId="60" fillId="0" borderId="11" xfId="0" applyFont="1" applyFill="1" applyBorder="1" applyAlignment="1">
      <alignment/>
    </xf>
    <xf numFmtId="0" fontId="55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4" fontId="61" fillId="0" borderId="0" xfId="0" applyNumberFormat="1" applyFont="1" applyBorder="1" applyAlignment="1">
      <alignment/>
    </xf>
    <xf numFmtId="4" fontId="55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4" fontId="62" fillId="0" borderId="10" xfId="0" applyNumberFormat="1" applyFont="1" applyBorder="1" applyAlignment="1">
      <alignment/>
    </xf>
    <xf numFmtId="4" fontId="63" fillId="0" borderId="10" xfId="0" applyNumberFormat="1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4" fontId="6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62" fillId="0" borderId="0" xfId="0" applyNumberFormat="1" applyFont="1" applyBorder="1" applyAlignment="1">
      <alignment/>
    </xf>
    <xf numFmtId="0" fontId="60" fillId="0" borderId="11" xfId="0" applyFont="1" applyFill="1" applyBorder="1" applyAlignment="1">
      <alignment horizontal="left"/>
    </xf>
    <xf numFmtId="0" fontId="60" fillId="0" borderId="11" xfId="0" applyFont="1" applyFill="1" applyBorder="1" applyAlignment="1">
      <alignment wrapText="1"/>
    </xf>
    <xf numFmtId="0" fontId="3" fillId="0" borderId="14" xfId="0" applyFont="1" applyBorder="1" applyAlignment="1">
      <alignment horizontal="left" vertical="center" wrapText="1"/>
    </xf>
    <xf numFmtId="0" fontId="61" fillId="0" borderId="0" xfId="0" applyFont="1" applyAlignment="1">
      <alignment/>
    </xf>
    <xf numFmtId="4" fontId="13" fillId="0" borderId="10" xfId="0" applyNumberFormat="1" applyFont="1" applyBorder="1" applyAlignment="1">
      <alignment/>
    </xf>
    <xf numFmtId="4" fontId="63" fillId="0" borderId="10" xfId="0" applyNumberFormat="1" applyFont="1" applyFill="1" applyBorder="1" applyAlignment="1">
      <alignment/>
    </xf>
    <xf numFmtId="4" fontId="64" fillId="0" borderId="0" xfId="0" applyNumberFormat="1" applyFont="1" applyBorder="1" applyAlignment="1">
      <alignment/>
    </xf>
    <xf numFmtId="0" fontId="4" fillId="32" borderId="15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left" vertical="center" wrapText="1"/>
    </xf>
    <xf numFmtId="4" fontId="4" fillId="33" borderId="19" xfId="0" applyNumberFormat="1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" fontId="4" fillId="33" borderId="21" xfId="0" applyNumberFormat="1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" fontId="3" fillId="34" borderId="21" xfId="0" applyNumberFormat="1" applyFont="1" applyFill="1" applyBorder="1" applyAlignment="1">
      <alignment horizontal="left" vertical="center" wrapText="1"/>
    </xf>
    <xf numFmtId="4" fontId="3" fillId="34" borderId="22" xfId="0" applyNumberFormat="1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4" fontId="3" fillId="34" borderId="24" xfId="0" applyNumberFormat="1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left" vertical="center" wrapText="1"/>
    </xf>
    <xf numFmtId="4" fontId="3" fillId="35" borderId="24" xfId="0" applyNumberFormat="1" applyFont="1" applyFill="1" applyBorder="1" applyAlignment="1">
      <alignment horizontal="left" vertical="center" wrapText="1"/>
    </xf>
    <xf numFmtId="4" fontId="3" fillId="30" borderId="10" xfId="0" applyNumberFormat="1" applyFont="1" applyFill="1" applyBorder="1" applyAlignment="1">
      <alignment horizontal="left" vertical="center" wrapText="1"/>
    </xf>
    <xf numFmtId="4" fontId="3" fillId="30" borderId="24" xfId="0" applyNumberFormat="1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left" vertical="center" wrapText="1"/>
    </xf>
    <xf numFmtId="4" fontId="3" fillId="34" borderId="13" xfId="0" applyNumberFormat="1" applyFont="1" applyFill="1" applyBorder="1" applyAlignment="1">
      <alignment horizontal="left" vertical="center" wrapText="1"/>
    </xf>
    <xf numFmtId="4" fontId="3" fillId="36" borderId="10" xfId="0" applyNumberFormat="1" applyFont="1" applyFill="1" applyBorder="1" applyAlignment="1">
      <alignment horizontal="left" vertical="center" wrapText="1"/>
    </xf>
    <xf numFmtId="4" fontId="3" fillId="36" borderId="24" xfId="0" applyNumberFormat="1" applyFont="1" applyFill="1" applyBorder="1" applyAlignment="1">
      <alignment horizontal="left" vertical="center" wrapText="1"/>
    </xf>
    <xf numFmtId="4" fontId="3" fillId="37" borderId="10" xfId="0" applyNumberFormat="1" applyFont="1" applyFill="1" applyBorder="1" applyAlignment="1">
      <alignment horizontal="left" vertical="center" wrapText="1"/>
    </xf>
    <xf numFmtId="4" fontId="3" fillId="37" borderId="24" xfId="0" applyNumberFormat="1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left"/>
    </xf>
    <xf numFmtId="4" fontId="3" fillId="34" borderId="25" xfId="0" applyNumberFormat="1" applyFont="1" applyFill="1" applyBorder="1" applyAlignment="1">
      <alignment horizontal="left"/>
    </xf>
    <xf numFmtId="4" fontId="3" fillId="34" borderId="24" xfId="0" applyNumberFormat="1" applyFont="1" applyFill="1" applyBorder="1" applyAlignment="1">
      <alignment horizontal="left"/>
    </xf>
    <xf numFmtId="4" fontId="3" fillId="34" borderId="26" xfId="0" applyNumberFormat="1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wrapText="1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 wrapText="1"/>
    </xf>
    <xf numFmtId="4" fontId="3" fillId="34" borderId="12" xfId="0" applyNumberFormat="1" applyFont="1" applyFill="1" applyBorder="1" applyAlignment="1">
      <alignment horizontal="left" vertical="center" wrapText="1"/>
    </xf>
    <xf numFmtId="4" fontId="3" fillId="34" borderId="28" xfId="0" applyNumberFormat="1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4" fontId="3" fillId="34" borderId="31" xfId="0" applyNumberFormat="1" applyFont="1" applyFill="1" applyBorder="1" applyAlignment="1">
      <alignment horizontal="left" vertical="center" wrapText="1"/>
    </xf>
    <xf numFmtId="4" fontId="3" fillId="34" borderId="32" xfId="0" applyNumberFormat="1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wrapText="1"/>
    </xf>
    <xf numFmtId="0" fontId="4" fillId="0" borderId="36" xfId="0" applyFont="1" applyBorder="1" applyAlignment="1">
      <alignment horizontal="left" vertical="center" wrapText="1"/>
    </xf>
    <xf numFmtId="4" fontId="3" fillId="33" borderId="22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left" vertical="center" wrapText="1"/>
    </xf>
    <xf numFmtId="4" fontId="3" fillId="33" borderId="24" xfId="0" applyNumberFormat="1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4" fontId="3" fillId="32" borderId="3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4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44" xfId="0" applyFont="1" applyFill="1" applyBorder="1" applyAlignment="1">
      <alignment horizontal="left" vertical="center" wrapText="1"/>
    </xf>
    <xf numFmtId="0" fontId="3" fillId="32" borderId="34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46" xfId="0" applyFont="1" applyBorder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55" fillId="0" borderId="47" xfId="0" applyNumberFormat="1" applyFont="1" applyBorder="1" applyAlignment="1">
      <alignment horizontal="right" vertical="center"/>
    </xf>
    <xf numFmtId="4" fontId="55" fillId="0" borderId="48" xfId="0" applyNumberFormat="1" applyFont="1" applyBorder="1" applyAlignment="1">
      <alignment horizontal="right" vertical="center"/>
    </xf>
    <xf numFmtId="0" fontId="65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4" fontId="4" fillId="36" borderId="51" xfId="0" applyNumberFormat="1" applyFont="1" applyFill="1" applyBorder="1" applyAlignment="1">
      <alignment horizontal="left" vertical="center" wrapText="1"/>
    </xf>
    <xf numFmtId="4" fontId="4" fillId="36" borderId="52" xfId="0" applyNumberFormat="1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35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32" borderId="16" xfId="0" applyFont="1" applyFill="1" applyBorder="1" applyAlignment="1">
      <alignment horizontal="left" vertical="top" wrapText="1"/>
    </xf>
    <xf numFmtId="0" fontId="3" fillId="32" borderId="44" xfId="0" applyFont="1" applyFill="1" applyBorder="1" applyAlignment="1">
      <alignment horizontal="left" vertical="top" wrapText="1"/>
    </xf>
    <xf numFmtId="0" fontId="3" fillId="32" borderId="34" xfId="0" applyFont="1" applyFill="1" applyBorder="1" applyAlignment="1">
      <alignment horizontal="left" vertical="top" wrapText="1"/>
    </xf>
    <xf numFmtId="4" fontId="3" fillId="38" borderId="21" xfId="0" applyNumberFormat="1" applyFont="1" applyFill="1" applyBorder="1" applyAlignment="1">
      <alignment horizontal="left" vertical="center" wrapText="1"/>
    </xf>
    <xf numFmtId="4" fontId="3" fillId="38" borderId="22" xfId="0" applyNumberFormat="1" applyFont="1" applyFill="1" applyBorder="1" applyAlignment="1">
      <alignment horizontal="left" vertical="center" wrapText="1"/>
    </xf>
    <xf numFmtId="4" fontId="3" fillId="38" borderId="10" xfId="0" applyNumberFormat="1" applyFont="1" applyFill="1" applyBorder="1" applyAlignment="1">
      <alignment horizontal="left" vertical="center" wrapText="1"/>
    </xf>
    <xf numFmtId="4" fontId="3" fillId="38" borderId="24" xfId="0" applyNumberFormat="1" applyFont="1" applyFill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67" fillId="0" borderId="44" xfId="0" applyFont="1" applyBorder="1" applyAlignment="1">
      <alignment horizontal="left" vertical="center" wrapText="1"/>
    </xf>
    <xf numFmtId="4" fontId="67" fillId="37" borderId="44" xfId="0" applyNumberFormat="1" applyFont="1" applyFill="1" applyBorder="1" applyAlignment="1">
      <alignment horizontal="left" vertical="center" wrapText="1"/>
    </xf>
    <xf numFmtId="4" fontId="67" fillId="37" borderId="34" xfId="0" applyNumberFormat="1" applyFont="1" applyFill="1" applyBorder="1" applyAlignment="1">
      <alignment horizontal="left" vertical="center" wrapText="1"/>
    </xf>
    <xf numFmtId="0" fontId="66" fillId="0" borderId="27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4" fontId="67" fillId="37" borderId="0" xfId="0" applyNumberFormat="1" applyFont="1" applyFill="1" applyBorder="1" applyAlignment="1">
      <alignment horizontal="left" vertical="center" wrapText="1"/>
    </xf>
    <xf numFmtId="4" fontId="67" fillId="37" borderId="25" xfId="0" applyNumberFormat="1" applyFont="1" applyFill="1" applyBorder="1" applyAlignment="1">
      <alignment horizontal="left" vertical="center" wrapText="1"/>
    </xf>
    <xf numFmtId="0" fontId="67" fillId="0" borderId="27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4" fontId="67" fillId="0" borderId="0" xfId="0" applyNumberFormat="1" applyFont="1" applyBorder="1" applyAlignment="1">
      <alignment horizontal="left" vertical="center" wrapText="1"/>
    </xf>
    <xf numFmtId="4" fontId="67" fillId="0" borderId="25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38" borderId="31" xfId="0" applyNumberFormat="1" applyFont="1" applyFill="1" applyBorder="1" applyAlignment="1">
      <alignment horizontal="left" vertical="center" wrapText="1"/>
    </xf>
    <xf numFmtId="4" fontId="4" fillId="38" borderId="32" xfId="0" applyNumberFormat="1" applyFont="1" applyFill="1" applyBorder="1" applyAlignment="1">
      <alignment horizontal="left" vertical="center" wrapText="1"/>
    </xf>
    <xf numFmtId="0" fontId="38" fillId="39" borderId="16" xfId="0" applyFont="1" applyFill="1" applyBorder="1" applyAlignment="1">
      <alignment horizontal="left" vertical="center" wrapText="1"/>
    </xf>
    <xf numFmtId="0" fontId="38" fillId="39" borderId="44" xfId="0" applyFont="1" applyFill="1" applyBorder="1" applyAlignment="1">
      <alignment horizontal="left" vertical="center" wrapText="1"/>
    </xf>
    <xf numFmtId="0" fontId="38" fillId="39" borderId="34" xfId="0" applyFont="1" applyFill="1" applyBorder="1" applyAlignment="1">
      <alignment horizontal="left" vertical="center" wrapText="1"/>
    </xf>
    <xf numFmtId="0" fontId="38" fillId="39" borderId="27" xfId="0" applyFont="1" applyFill="1" applyBorder="1" applyAlignment="1">
      <alignment horizontal="left" vertical="center" wrapText="1"/>
    </xf>
    <xf numFmtId="0" fontId="38" fillId="39" borderId="0" xfId="0" applyFont="1" applyFill="1" applyBorder="1" applyAlignment="1">
      <alignment horizontal="left" vertical="center" wrapText="1"/>
    </xf>
    <xf numFmtId="0" fontId="38" fillId="39" borderId="25" xfId="0" applyFont="1" applyFill="1" applyBorder="1" applyAlignment="1">
      <alignment horizontal="left" vertical="center" wrapText="1"/>
    </xf>
    <xf numFmtId="0" fontId="38" fillId="39" borderId="41" xfId="0" applyFont="1" applyFill="1" applyBorder="1" applyAlignment="1">
      <alignment horizontal="left" vertical="center" wrapText="1"/>
    </xf>
    <xf numFmtId="0" fontId="38" fillId="39" borderId="55" xfId="0" applyFont="1" applyFill="1" applyBorder="1" applyAlignment="1">
      <alignment horizontal="left" vertical="center" wrapText="1"/>
    </xf>
    <xf numFmtId="0" fontId="38" fillId="39" borderId="42" xfId="0" applyFont="1" applyFill="1" applyBorder="1" applyAlignment="1">
      <alignment horizontal="left" vertical="center" wrapText="1"/>
    </xf>
    <xf numFmtId="0" fontId="68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38" fillId="0" borderId="12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49" fontId="68" fillId="0" borderId="10" xfId="0" applyNumberFormat="1" applyFont="1" applyBorder="1" applyAlignment="1">
      <alignment horizontal="left"/>
    </xf>
    <xf numFmtId="4" fontId="68" fillId="0" borderId="10" xfId="0" applyNumberFormat="1" applyFont="1" applyBorder="1" applyAlignment="1">
      <alignment horizontal="left"/>
    </xf>
    <xf numFmtId="49" fontId="68" fillId="0" borderId="0" xfId="0" applyNumberFormat="1" applyFont="1" applyAlignment="1">
      <alignment horizontal="left"/>
    </xf>
    <xf numFmtId="4" fontId="68" fillId="0" borderId="0" xfId="0" applyNumberFormat="1" applyFont="1" applyAlignment="1">
      <alignment horizontal="left"/>
    </xf>
    <xf numFmtId="4" fontId="38" fillId="39" borderId="10" xfId="0" applyNumberFormat="1" applyFont="1" applyFill="1" applyBorder="1" applyAlignment="1">
      <alignment horizontal="left" vertical="center"/>
    </xf>
    <xf numFmtId="49" fontId="69" fillId="0" borderId="0" xfId="0" applyNumberFormat="1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0" fontId="68" fillId="0" borderId="0" xfId="0" applyFont="1" applyAlignment="1">
      <alignment horizontal="left" vertical="top" wrapText="1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39" xfId="0" applyFont="1" applyBorder="1" applyAlignment="1">
      <alignment horizontal="left" vertical="center" wrapText="1"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left" wrapText="1"/>
    </xf>
    <xf numFmtId="0" fontId="70" fillId="39" borderId="16" xfId="0" applyFont="1" applyFill="1" applyBorder="1" applyAlignment="1">
      <alignment horizontal="left" vertical="center" wrapText="1"/>
    </xf>
    <xf numFmtId="0" fontId="70" fillId="39" borderId="44" xfId="0" applyFont="1" applyFill="1" applyBorder="1" applyAlignment="1">
      <alignment horizontal="left" vertical="center" wrapText="1"/>
    </xf>
    <xf numFmtId="0" fontId="70" fillId="39" borderId="34" xfId="0" applyFont="1" applyFill="1" applyBorder="1" applyAlignment="1">
      <alignment horizontal="left" vertical="center" wrapText="1"/>
    </xf>
    <xf numFmtId="0" fontId="70" fillId="39" borderId="41" xfId="0" applyFont="1" applyFill="1" applyBorder="1" applyAlignment="1">
      <alignment horizontal="left" vertical="center" wrapText="1"/>
    </xf>
    <xf numFmtId="0" fontId="70" fillId="39" borderId="55" xfId="0" applyFont="1" applyFill="1" applyBorder="1" applyAlignment="1">
      <alignment horizontal="left" vertical="center" wrapText="1"/>
    </xf>
    <xf numFmtId="0" fontId="70" fillId="39" borderId="42" xfId="0" applyFont="1" applyFill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center"/>
    </xf>
    <xf numFmtId="4" fontId="70" fillId="0" borderId="10" xfId="0" applyNumberFormat="1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/>
    </xf>
    <xf numFmtId="0" fontId="68" fillId="0" borderId="56" xfId="0" applyFont="1" applyBorder="1" applyAlignment="1">
      <alignment horizontal="left" vertical="center" wrapText="1"/>
    </xf>
    <xf numFmtId="0" fontId="68" fillId="0" borderId="47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center"/>
    </xf>
    <xf numFmtId="0" fontId="68" fillId="0" borderId="57" xfId="0" applyFont="1" applyBorder="1" applyAlignment="1">
      <alignment horizontal="left" vertical="center" wrapText="1"/>
    </xf>
    <xf numFmtId="0" fontId="68" fillId="0" borderId="48" xfId="0" applyFont="1" applyBorder="1" applyAlignment="1">
      <alignment horizontal="left" vertical="center" wrapText="1"/>
    </xf>
    <xf numFmtId="4" fontId="70" fillId="0" borderId="10" xfId="0" applyNumberFormat="1" applyFont="1" applyBorder="1" applyAlignment="1">
      <alignment horizontal="left" vertical="center"/>
    </xf>
    <xf numFmtId="0" fontId="70" fillId="0" borderId="0" xfId="0" applyFont="1" applyAlignment="1">
      <alignment horizontal="left"/>
    </xf>
    <xf numFmtId="0" fontId="3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/>
    </xf>
    <xf numFmtId="0" fontId="68" fillId="0" borderId="0" xfId="0" applyFont="1" applyAlignment="1">
      <alignment/>
    </xf>
    <xf numFmtId="0" fontId="68" fillId="0" borderId="0" xfId="0" applyFont="1" applyAlignment="1">
      <alignment vertical="top" wrapText="1"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0" fillId="0" borderId="0" xfId="0" applyAlignment="1">
      <alignment/>
    </xf>
    <xf numFmtId="0" fontId="70" fillId="0" borderId="12" xfId="0" applyFont="1" applyBorder="1" applyAlignment="1">
      <alignment horizontal="left" vertical="center"/>
    </xf>
    <xf numFmtId="0" fontId="70" fillId="0" borderId="56" xfId="0" applyFont="1" applyBorder="1" applyAlignment="1">
      <alignment horizontal="left" vertical="center" wrapText="1"/>
    </xf>
    <xf numFmtId="0" fontId="70" fillId="0" borderId="47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0" fontId="70" fillId="0" borderId="38" xfId="0" applyFont="1" applyBorder="1" applyAlignment="1">
      <alignment horizontal="left" vertical="center" wrapText="1"/>
    </xf>
    <xf numFmtId="0" fontId="70" fillId="0" borderId="39" xfId="0" applyFont="1" applyBorder="1" applyAlignment="1">
      <alignment horizontal="left" vertical="center" wrapText="1"/>
    </xf>
    <xf numFmtId="0" fontId="70" fillId="0" borderId="58" xfId="0" applyFont="1" applyBorder="1" applyAlignment="1">
      <alignment horizontal="left" vertical="center"/>
    </xf>
    <xf numFmtId="0" fontId="70" fillId="0" borderId="59" xfId="0" applyFont="1" applyBorder="1" applyAlignment="1">
      <alignment horizontal="left" vertical="center" wrapText="1"/>
    </xf>
    <xf numFmtId="0" fontId="70" fillId="0" borderId="60" xfId="0" applyFont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/>
    </xf>
    <xf numFmtId="0" fontId="70" fillId="0" borderId="57" xfId="0" applyFont="1" applyBorder="1" applyAlignment="1">
      <alignment horizontal="left" vertical="center" wrapText="1"/>
    </xf>
    <xf numFmtId="0" fontId="70" fillId="0" borderId="48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center"/>
    </xf>
    <xf numFmtId="4" fontId="70" fillId="0" borderId="11" xfId="0" applyNumberFormat="1" applyFont="1" applyBorder="1" applyAlignment="1">
      <alignment horizontal="left" vertical="center"/>
    </xf>
    <xf numFmtId="0" fontId="70" fillId="0" borderId="12" xfId="0" applyFont="1" applyBorder="1" applyAlignment="1">
      <alignment horizontal="left" vertical="top" wrapText="1"/>
    </xf>
    <xf numFmtId="0" fontId="70" fillId="0" borderId="11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68" fillId="0" borderId="0" xfId="0" applyFont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37">
      <selection activeCell="D39" sqref="D39:E39"/>
    </sheetView>
  </sheetViews>
  <sheetFormatPr defaultColWidth="9" defaultRowHeight="14.25"/>
  <cols>
    <col min="1" max="1" width="6.09765625" style="1" customWidth="1"/>
    <col min="2" max="2" width="22.69921875" style="1" customWidth="1"/>
    <col min="3" max="3" width="31.19921875" style="1" customWidth="1"/>
    <col min="4" max="5" width="18.3984375" style="1" customWidth="1"/>
    <col min="6" max="16384" width="9" style="1" customWidth="1"/>
  </cols>
  <sheetData>
    <row r="1" spans="1:5" ht="54" customHeight="1">
      <c r="A1" s="124" t="s">
        <v>314</v>
      </c>
      <c r="B1" s="125"/>
      <c r="C1" s="90" t="s">
        <v>319</v>
      </c>
      <c r="D1" s="116" t="s">
        <v>315</v>
      </c>
      <c r="E1" s="117"/>
    </row>
    <row r="2" spans="1:5" ht="18" customHeight="1" thickBot="1">
      <c r="A2" s="128"/>
      <c r="B2" s="129"/>
      <c r="C2" s="91"/>
      <c r="D2" s="118"/>
      <c r="E2" s="119"/>
    </row>
    <row r="3" spans="1:5" ht="18" customHeight="1" thickBot="1">
      <c r="A3" s="122"/>
      <c r="B3" s="123"/>
      <c r="C3" s="92" t="s">
        <v>0</v>
      </c>
      <c r="D3" s="120"/>
      <c r="E3" s="121"/>
    </row>
    <row r="4" spans="1:5" ht="35.25" customHeight="1" thickBot="1">
      <c r="A4" s="124" t="s">
        <v>316</v>
      </c>
      <c r="B4" s="125"/>
      <c r="C4" s="93" t="s">
        <v>302</v>
      </c>
      <c r="D4" s="126" t="s">
        <v>2</v>
      </c>
      <c r="E4" s="127"/>
    </row>
    <row r="5" spans="1:5" ht="39.75" customHeight="1" thickBot="1">
      <c r="A5" s="130"/>
      <c r="B5" s="131"/>
      <c r="C5" s="132"/>
      <c r="D5" s="49" t="s">
        <v>141</v>
      </c>
      <c r="E5" s="49" t="s">
        <v>3</v>
      </c>
    </row>
    <row r="6" spans="1:5" ht="30" customHeight="1">
      <c r="A6" s="94" t="s">
        <v>4</v>
      </c>
      <c r="B6" s="133" t="s">
        <v>5</v>
      </c>
      <c r="C6" s="134"/>
      <c r="D6" s="95">
        <v>8632104.81</v>
      </c>
      <c r="E6" s="95">
        <v>9787002.52</v>
      </c>
    </row>
    <row r="7" spans="1:5" ht="30" customHeight="1">
      <c r="A7" s="44" t="s">
        <v>6</v>
      </c>
      <c r="B7" s="107" t="s">
        <v>7</v>
      </c>
      <c r="C7" s="113"/>
      <c r="D7" s="65">
        <f>SUM(D8:D17)</f>
        <v>6695863.41</v>
      </c>
      <c r="E7" s="65">
        <f>SUM(E8:E17)</f>
        <v>7075304.78</v>
      </c>
    </row>
    <row r="8" spans="1:5" ht="30" customHeight="1">
      <c r="A8" s="44" t="s">
        <v>8</v>
      </c>
      <c r="B8" s="107" t="s">
        <v>9</v>
      </c>
      <c r="C8" s="113"/>
      <c r="D8" s="96">
        <v>0</v>
      </c>
      <c r="E8" s="97">
        <v>0</v>
      </c>
    </row>
    <row r="9" spans="1:5" ht="30" customHeight="1">
      <c r="A9" s="44" t="s">
        <v>10</v>
      </c>
      <c r="B9" s="107" t="s">
        <v>11</v>
      </c>
      <c r="C9" s="113"/>
      <c r="D9" s="97">
        <v>6089164.84</v>
      </c>
      <c r="E9" s="97">
        <v>6681249.78</v>
      </c>
    </row>
    <row r="10" spans="1:5" ht="30" customHeight="1">
      <c r="A10" s="44" t="s">
        <v>12</v>
      </c>
      <c r="B10" s="107" t="s">
        <v>132</v>
      </c>
      <c r="C10" s="113"/>
      <c r="D10" s="96">
        <v>0</v>
      </c>
      <c r="E10" s="97">
        <v>0</v>
      </c>
    </row>
    <row r="11" spans="1:5" ht="30" customHeight="1">
      <c r="A11" s="44" t="s">
        <v>13</v>
      </c>
      <c r="B11" s="114" t="s">
        <v>14</v>
      </c>
      <c r="C11" s="115"/>
      <c r="D11" s="97">
        <v>0</v>
      </c>
      <c r="E11" s="97">
        <v>16605</v>
      </c>
    </row>
    <row r="12" spans="1:5" ht="30" customHeight="1">
      <c r="A12" s="44" t="s">
        <v>15</v>
      </c>
      <c r="B12" s="107" t="s">
        <v>133</v>
      </c>
      <c r="C12" s="113"/>
      <c r="D12" s="96">
        <v>0</v>
      </c>
      <c r="E12" s="97">
        <v>0</v>
      </c>
    </row>
    <row r="13" spans="1:5" ht="30" customHeight="1">
      <c r="A13" s="44" t="s">
        <v>16</v>
      </c>
      <c r="B13" s="107" t="s">
        <v>134</v>
      </c>
      <c r="C13" s="113"/>
      <c r="D13" s="96">
        <v>606698.57</v>
      </c>
      <c r="E13" s="97">
        <v>377450</v>
      </c>
    </row>
    <row r="14" spans="1:5" ht="30" customHeight="1">
      <c r="A14" s="44" t="s">
        <v>17</v>
      </c>
      <c r="B14" s="106" t="s">
        <v>135</v>
      </c>
      <c r="C14" s="107"/>
      <c r="D14" s="96">
        <v>0</v>
      </c>
      <c r="E14" s="97">
        <v>0</v>
      </c>
    </row>
    <row r="15" spans="1:5" ht="30" customHeight="1">
      <c r="A15" s="44" t="s">
        <v>18</v>
      </c>
      <c r="B15" s="106" t="s">
        <v>19</v>
      </c>
      <c r="C15" s="107"/>
      <c r="D15" s="96">
        <v>0</v>
      </c>
      <c r="E15" s="97">
        <v>0</v>
      </c>
    </row>
    <row r="16" spans="1:5" ht="30" customHeight="1">
      <c r="A16" s="44" t="s">
        <v>20</v>
      </c>
      <c r="B16" s="106" t="s">
        <v>21</v>
      </c>
      <c r="C16" s="107"/>
      <c r="D16" s="96">
        <v>0</v>
      </c>
      <c r="E16" s="97">
        <v>0</v>
      </c>
    </row>
    <row r="17" spans="1:5" ht="30" customHeight="1">
      <c r="A17" s="44" t="s">
        <v>22</v>
      </c>
      <c r="B17" s="106" t="s">
        <v>23</v>
      </c>
      <c r="C17" s="107"/>
      <c r="D17" s="97">
        <v>0</v>
      </c>
      <c r="E17" s="97">
        <v>0</v>
      </c>
    </row>
    <row r="18" spans="1:5" ht="23.25" customHeight="1">
      <c r="A18" s="44"/>
      <c r="B18" s="106"/>
      <c r="C18" s="107"/>
      <c r="D18" s="96"/>
      <c r="E18" s="97"/>
    </row>
    <row r="19" spans="1:5" ht="30" customHeight="1">
      <c r="A19" s="44" t="s">
        <v>24</v>
      </c>
      <c r="B19" s="107" t="s">
        <v>25</v>
      </c>
      <c r="C19" s="113"/>
      <c r="D19" s="65">
        <f>SUM(D20:D28)</f>
        <v>5540965.7</v>
      </c>
      <c r="E19" s="65">
        <f>SUM(E20:E28)</f>
        <v>6519998.24</v>
      </c>
    </row>
    <row r="20" spans="1:5" ht="30" customHeight="1">
      <c r="A20" s="44" t="s">
        <v>26</v>
      </c>
      <c r="B20" s="107" t="s">
        <v>27</v>
      </c>
      <c r="C20" s="113"/>
      <c r="D20" s="97">
        <v>5434071.11</v>
      </c>
      <c r="E20" s="97">
        <v>6348890.83</v>
      </c>
    </row>
    <row r="21" spans="1:5" ht="30" customHeight="1">
      <c r="A21" s="44" t="s">
        <v>28</v>
      </c>
      <c r="B21" s="107" t="s">
        <v>29</v>
      </c>
      <c r="C21" s="113"/>
      <c r="D21" s="97">
        <v>106894.59</v>
      </c>
      <c r="E21" s="97">
        <v>154502.41</v>
      </c>
    </row>
    <row r="22" spans="1:5" ht="30" customHeight="1">
      <c r="A22" s="44" t="s">
        <v>30</v>
      </c>
      <c r="B22" s="107" t="s">
        <v>102</v>
      </c>
      <c r="C22" s="113"/>
      <c r="D22" s="96">
        <v>0</v>
      </c>
      <c r="E22" s="97">
        <v>0</v>
      </c>
    </row>
    <row r="23" spans="1:5" ht="30" customHeight="1">
      <c r="A23" s="44" t="s">
        <v>31</v>
      </c>
      <c r="B23" s="107" t="s">
        <v>32</v>
      </c>
      <c r="C23" s="113"/>
      <c r="D23" s="97">
        <v>0</v>
      </c>
      <c r="E23" s="97">
        <v>16605</v>
      </c>
    </row>
    <row r="24" spans="1:5" ht="30" customHeight="1">
      <c r="A24" s="44" t="s">
        <v>33</v>
      </c>
      <c r="B24" s="107" t="s">
        <v>133</v>
      </c>
      <c r="C24" s="113"/>
      <c r="D24" s="96">
        <v>0</v>
      </c>
      <c r="E24" s="97">
        <v>0</v>
      </c>
    </row>
    <row r="25" spans="1:5" ht="49.5" customHeight="1">
      <c r="A25" s="44" t="s">
        <v>34</v>
      </c>
      <c r="B25" s="107" t="s">
        <v>136</v>
      </c>
      <c r="C25" s="113"/>
      <c r="D25" s="96">
        <v>0</v>
      </c>
      <c r="E25" s="97">
        <v>0</v>
      </c>
    </row>
    <row r="26" spans="1:5" ht="30" customHeight="1">
      <c r="A26" s="44" t="s">
        <v>35</v>
      </c>
      <c r="B26" s="107" t="s">
        <v>36</v>
      </c>
      <c r="C26" s="113"/>
      <c r="D26" s="96">
        <v>0</v>
      </c>
      <c r="E26" s="97">
        <v>0</v>
      </c>
    </row>
    <row r="27" spans="1:5" ht="30" customHeight="1">
      <c r="A27" s="44" t="s">
        <v>37</v>
      </c>
      <c r="B27" s="107" t="s">
        <v>38</v>
      </c>
      <c r="C27" s="113"/>
      <c r="D27" s="96">
        <v>0</v>
      </c>
      <c r="E27" s="97">
        <v>0</v>
      </c>
    </row>
    <row r="28" spans="1:5" ht="30" customHeight="1">
      <c r="A28" s="44" t="s">
        <v>39</v>
      </c>
      <c r="B28" s="107" t="s">
        <v>40</v>
      </c>
      <c r="C28" s="113"/>
      <c r="D28" s="96">
        <v>0</v>
      </c>
      <c r="E28" s="97">
        <v>0</v>
      </c>
    </row>
    <row r="29" spans="1:5" ht="30" customHeight="1">
      <c r="A29" s="44"/>
      <c r="B29" s="111"/>
      <c r="C29" s="112"/>
      <c r="D29" s="96"/>
      <c r="E29" s="97"/>
    </row>
    <row r="30" spans="1:5" ht="30" customHeight="1">
      <c r="A30" s="98" t="s">
        <v>41</v>
      </c>
      <c r="B30" s="107" t="s">
        <v>42</v>
      </c>
      <c r="C30" s="113"/>
      <c r="D30" s="99">
        <f>SUM(D6+D7-D19)</f>
        <v>9787002.52</v>
      </c>
      <c r="E30" s="100">
        <f>E6+E7-E19</f>
        <v>10342309.06</v>
      </c>
    </row>
    <row r="31" spans="1:5" ht="30" customHeight="1">
      <c r="A31" s="98" t="s">
        <v>43</v>
      </c>
      <c r="B31" s="107" t="s">
        <v>44</v>
      </c>
      <c r="C31" s="113"/>
      <c r="D31" s="99">
        <f>SUM(D32:D33)</f>
        <v>-6348890.83</v>
      </c>
      <c r="E31" s="100">
        <f>SUM(E32:E33)</f>
        <v>-6548299.56</v>
      </c>
    </row>
    <row r="32" spans="1:5" ht="30" customHeight="1">
      <c r="A32" s="44" t="s">
        <v>6</v>
      </c>
      <c r="B32" s="107" t="s">
        <v>45</v>
      </c>
      <c r="C32" s="113"/>
      <c r="D32" s="96">
        <v>0</v>
      </c>
      <c r="E32" s="97">
        <v>0</v>
      </c>
    </row>
    <row r="33" spans="1:5" ht="30" customHeight="1">
      <c r="A33" s="44" t="s">
        <v>24</v>
      </c>
      <c r="B33" s="107" t="s">
        <v>46</v>
      </c>
      <c r="C33" s="113"/>
      <c r="D33" s="97">
        <v>-6348890.83</v>
      </c>
      <c r="E33" s="97">
        <v>-6548299.56</v>
      </c>
    </row>
    <row r="34" spans="1:5" ht="34.5" customHeight="1">
      <c r="A34" s="44">
        <v>3</v>
      </c>
      <c r="B34" s="106" t="s">
        <v>222</v>
      </c>
      <c r="C34" s="107"/>
      <c r="D34" s="71">
        <v>0</v>
      </c>
      <c r="E34" s="72">
        <v>0</v>
      </c>
    </row>
    <row r="35" spans="1:5" ht="51" customHeight="1" thickBot="1">
      <c r="A35" s="101" t="s">
        <v>47</v>
      </c>
      <c r="B35" s="109" t="s">
        <v>223</v>
      </c>
      <c r="C35" s="110"/>
      <c r="D35" s="102">
        <f>D30+D31-D34</f>
        <v>3438111.6899999995</v>
      </c>
      <c r="E35" s="102">
        <f>E30+E31-E34</f>
        <v>3794009.500000001</v>
      </c>
    </row>
    <row r="36" spans="1:5" ht="15">
      <c r="A36" s="103"/>
      <c r="B36" s="103"/>
      <c r="C36" s="103"/>
      <c r="D36" s="103"/>
      <c r="E36" s="103"/>
    </row>
    <row r="37" spans="1:6" ht="30.75" customHeight="1">
      <c r="A37" s="108"/>
      <c r="B37" s="108"/>
      <c r="C37" s="108"/>
      <c r="D37" s="108"/>
      <c r="E37" s="108"/>
      <c r="F37" s="14"/>
    </row>
    <row r="38" spans="1:7" s="4" customFormat="1" ht="102.75" customHeight="1">
      <c r="A38" s="135" t="s">
        <v>313</v>
      </c>
      <c r="B38" s="135"/>
      <c r="C38" s="105">
        <v>44644</v>
      </c>
      <c r="D38" s="135" t="s">
        <v>312</v>
      </c>
      <c r="E38" s="135"/>
      <c r="F38" s="87"/>
      <c r="G38" s="87"/>
    </row>
    <row r="39" spans="1:5" s="4" customFormat="1" ht="24" customHeight="1">
      <c r="A39" s="104" t="s">
        <v>49</v>
      </c>
      <c r="B39" s="104"/>
      <c r="C39" s="104" t="s">
        <v>50</v>
      </c>
      <c r="D39" s="168" t="s">
        <v>51</v>
      </c>
      <c r="E39" s="168"/>
    </row>
    <row r="40" spans="1:5" ht="15">
      <c r="A40" s="104"/>
      <c r="B40" s="104"/>
      <c r="C40" s="104"/>
      <c r="D40" s="104"/>
      <c r="E40" s="104"/>
    </row>
    <row r="41" spans="1:5" ht="15">
      <c r="A41" s="104"/>
      <c r="B41" s="104"/>
      <c r="C41" s="104"/>
      <c r="D41" s="104"/>
      <c r="E41" s="104"/>
    </row>
    <row r="42" spans="1:5" ht="15">
      <c r="A42" s="104"/>
      <c r="B42" s="104"/>
      <c r="C42" s="104"/>
      <c r="D42" s="104"/>
      <c r="E42" s="104"/>
    </row>
  </sheetData>
  <sheetProtection/>
  <mergeCells count="40">
    <mergeCell ref="D39:E39"/>
    <mergeCell ref="A38:B38"/>
    <mergeCell ref="D38:E38"/>
    <mergeCell ref="B11:C11"/>
    <mergeCell ref="B12:C12"/>
    <mergeCell ref="B13:C13"/>
    <mergeCell ref="D1:E3"/>
    <mergeCell ref="A3:B3"/>
    <mergeCell ref="A4:B4"/>
    <mergeCell ref="D4:E4"/>
    <mergeCell ref="A1:B2"/>
    <mergeCell ref="A5:C5"/>
    <mergeCell ref="B6:C6"/>
    <mergeCell ref="B23:C23"/>
    <mergeCell ref="B16:C16"/>
    <mergeCell ref="B24:C24"/>
    <mergeCell ref="B25:C25"/>
    <mergeCell ref="B7:C7"/>
    <mergeCell ref="B8:C8"/>
    <mergeCell ref="B9:C9"/>
    <mergeCell ref="B10:C10"/>
    <mergeCell ref="B19:C19"/>
    <mergeCell ref="B20:C20"/>
    <mergeCell ref="B26:C26"/>
    <mergeCell ref="B27:C27"/>
    <mergeCell ref="B33:C33"/>
    <mergeCell ref="B14:C14"/>
    <mergeCell ref="B15:C15"/>
    <mergeCell ref="B28:C28"/>
    <mergeCell ref="B17:C17"/>
    <mergeCell ref="B18:C18"/>
    <mergeCell ref="B21:C21"/>
    <mergeCell ref="B22:C22"/>
    <mergeCell ref="B34:C34"/>
    <mergeCell ref="A37:E37"/>
    <mergeCell ref="B35:C35"/>
    <mergeCell ref="B29:C29"/>
    <mergeCell ref="B30:C30"/>
    <mergeCell ref="B31:C31"/>
    <mergeCell ref="B32:C32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K14" sqref="K14"/>
    </sheetView>
  </sheetViews>
  <sheetFormatPr defaultColWidth="8.796875" defaultRowHeight="14.25"/>
  <cols>
    <col min="1" max="1" width="27.59765625" style="0" customWidth="1"/>
    <col min="2" max="2" width="14.69921875" style="0" customWidth="1"/>
    <col min="3" max="3" width="14.19921875" style="0" customWidth="1"/>
    <col min="4" max="4" width="11.69921875" style="0" customWidth="1"/>
    <col min="5" max="5" width="10.3984375" style="0" customWidth="1"/>
    <col min="6" max="6" width="13.09765625" style="0" customWidth="1"/>
    <col min="7" max="7" width="10.19921875" style="0" customWidth="1"/>
    <col min="8" max="8" width="18.09765625" style="0" customWidth="1"/>
  </cols>
  <sheetData>
    <row r="1" spans="1:6" ht="29.25" customHeight="1">
      <c r="A1" s="45" t="s">
        <v>296</v>
      </c>
      <c r="C1" s="148" t="s">
        <v>301</v>
      </c>
      <c r="D1" s="148"/>
      <c r="E1" s="148"/>
      <c r="F1" s="148"/>
    </row>
    <row r="2" ht="7.5" customHeight="1"/>
    <row r="3" spans="2:8" ht="13.5">
      <c r="B3" s="29">
        <v>80101</v>
      </c>
      <c r="C3" s="28">
        <v>80148</v>
      </c>
      <c r="D3" s="28">
        <v>80150</v>
      </c>
      <c r="E3" s="28">
        <v>80153</v>
      </c>
      <c r="F3" s="34">
        <v>85401</v>
      </c>
      <c r="G3" s="34">
        <v>80195</v>
      </c>
      <c r="H3" s="31" t="s">
        <v>149</v>
      </c>
    </row>
    <row r="4" spans="1:8" ht="22.5" customHeight="1">
      <c r="A4" s="27" t="s">
        <v>175</v>
      </c>
      <c r="B4" s="143">
        <v>448858.94</v>
      </c>
      <c r="C4" s="143">
        <v>183399.06</v>
      </c>
      <c r="D4" s="143">
        <v>14324.9</v>
      </c>
      <c r="E4" s="141">
        <v>75420.61</v>
      </c>
      <c r="F4" s="143">
        <v>2931.9</v>
      </c>
      <c r="G4" s="143"/>
      <c r="H4" s="146">
        <f>SUM(B4:G4)</f>
        <v>724935.41</v>
      </c>
    </row>
    <row r="5" spans="1:8" ht="13.5">
      <c r="A5" s="24" t="s">
        <v>181</v>
      </c>
      <c r="B5" s="144"/>
      <c r="C5" s="144"/>
      <c r="D5" s="144"/>
      <c r="E5" s="142"/>
      <c r="F5" s="144"/>
      <c r="G5" s="144"/>
      <c r="H5" s="147"/>
    </row>
    <row r="6" spans="1:8" ht="23.25" customHeight="1">
      <c r="A6" s="27" t="s">
        <v>176</v>
      </c>
      <c r="B6" s="145">
        <v>162967.75</v>
      </c>
      <c r="C6" s="145">
        <v>56555.67</v>
      </c>
      <c r="D6" s="145"/>
      <c r="E6" s="141"/>
      <c r="F6" s="145"/>
      <c r="G6" s="145"/>
      <c r="H6" s="146">
        <f>SUM(B6:G6)</f>
        <v>219523.41999999998</v>
      </c>
    </row>
    <row r="7" spans="1:8" ht="13.5">
      <c r="A7" s="24" t="s">
        <v>215</v>
      </c>
      <c r="B7" s="145"/>
      <c r="C7" s="145"/>
      <c r="D7" s="145"/>
      <c r="E7" s="142"/>
      <c r="F7" s="145"/>
      <c r="G7" s="145"/>
      <c r="H7" s="147"/>
    </row>
    <row r="8" spans="1:8" ht="24" customHeight="1">
      <c r="A8" s="27" t="s">
        <v>177</v>
      </c>
      <c r="B8" s="145">
        <v>3834.56</v>
      </c>
      <c r="C8" s="145">
        <v>4000</v>
      </c>
      <c r="D8" s="145"/>
      <c r="E8" s="141"/>
      <c r="F8" s="145"/>
      <c r="G8" s="145"/>
      <c r="H8" s="146">
        <f>SUM(B8:G8)</f>
        <v>7834.5599999999995</v>
      </c>
    </row>
    <row r="9" spans="1:8" ht="13.5">
      <c r="A9" s="42">
        <v>4520</v>
      </c>
      <c r="B9" s="145"/>
      <c r="C9" s="145"/>
      <c r="D9" s="145"/>
      <c r="E9" s="142"/>
      <c r="F9" s="145"/>
      <c r="G9" s="145"/>
      <c r="H9" s="147"/>
    </row>
    <row r="10" spans="1:8" ht="25.5" customHeight="1">
      <c r="A10" s="27" t="s">
        <v>178</v>
      </c>
      <c r="B10" s="145">
        <v>3789653.02</v>
      </c>
      <c r="C10" s="145">
        <v>250158.02</v>
      </c>
      <c r="D10" s="145">
        <v>201706.28</v>
      </c>
      <c r="E10" s="141"/>
      <c r="F10" s="145">
        <v>261955.95</v>
      </c>
      <c r="G10" s="145"/>
      <c r="H10" s="146">
        <f>SUM(B10:G10)</f>
        <v>4503473.2700000005</v>
      </c>
    </row>
    <row r="11" spans="1:8" ht="13.5">
      <c r="A11" s="26" t="s">
        <v>182</v>
      </c>
      <c r="B11" s="145"/>
      <c r="C11" s="145"/>
      <c r="D11" s="145"/>
      <c r="E11" s="142"/>
      <c r="F11" s="145"/>
      <c r="G11" s="145"/>
      <c r="H11" s="147"/>
    </row>
    <row r="12" spans="1:8" ht="26.25" customHeight="1">
      <c r="A12" s="27" t="s">
        <v>179</v>
      </c>
      <c r="B12" s="145">
        <v>844944.36</v>
      </c>
      <c r="C12" s="145">
        <v>58362.48</v>
      </c>
      <c r="D12" s="145">
        <v>48356.45</v>
      </c>
      <c r="E12" s="141"/>
      <c r="F12" s="145">
        <v>62772.35</v>
      </c>
      <c r="G12" s="145"/>
      <c r="H12" s="146">
        <f>SUM(B12:G12)</f>
        <v>1014435.6399999999</v>
      </c>
    </row>
    <row r="13" spans="1:8" ht="13.5">
      <c r="A13" s="26" t="s">
        <v>216</v>
      </c>
      <c r="B13" s="145"/>
      <c r="C13" s="145"/>
      <c r="D13" s="145"/>
      <c r="E13" s="142"/>
      <c r="F13" s="145"/>
      <c r="G13" s="145"/>
      <c r="H13" s="147"/>
    </row>
    <row r="14" spans="1:8" ht="24.75" customHeight="1">
      <c r="A14" s="27" t="s">
        <v>180</v>
      </c>
      <c r="B14" s="145">
        <v>6722.45</v>
      </c>
      <c r="C14" s="145"/>
      <c r="D14" s="145"/>
      <c r="E14" s="141"/>
      <c r="F14" s="145"/>
      <c r="G14" s="145"/>
      <c r="H14" s="146">
        <f>SUM(B14:G14)</f>
        <v>6722.45</v>
      </c>
    </row>
    <row r="15" spans="1:8" ht="24.75" customHeight="1">
      <c r="A15" s="43" t="s">
        <v>217</v>
      </c>
      <c r="B15" s="145"/>
      <c r="C15" s="145"/>
      <c r="D15" s="145"/>
      <c r="E15" s="142"/>
      <c r="F15" s="145"/>
      <c r="G15" s="145"/>
      <c r="H15" s="147"/>
    </row>
    <row r="16" spans="2:8" ht="13.5">
      <c r="B16" s="21"/>
      <c r="C16" s="21"/>
      <c r="D16" s="21"/>
      <c r="E16" s="21"/>
      <c r="F16" s="21"/>
      <c r="G16" s="21"/>
      <c r="H16" s="21"/>
    </row>
    <row r="17" spans="1:9" ht="15">
      <c r="A17" s="30" t="s">
        <v>149</v>
      </c>
      <c r="B17" s="33">
        <f aca="true" t="shared" si="0" ref="B17:H17">SUM(B4:B16)</f>
        <v>5256981.08</v>
      </c>
      <c r="C17" s="33">
        <f t="shared" si="0"/>
        <v>552475.23</v>
      </c>
      <c r="D17" s="33">
        <f t="shared" si="0"/>
        <v>264387.63</v>
      </c>
      <c r="E17" s="33"/>
      <c r="F17" s="33">
        <f t="shared" si="0"/>
        <v>327660.2</v>
      </c>
      <c r="G17" s="33">
        <f t="shared" si="0"/>
        <v>0</v>
      </c>
      <c r="H17" s="33">
        <f t="shared" si="0"/>
        <v>6476924.75</v>
      </c>
      <c r="I17" s="32"/>
    </row>
    <row r="18" ht="10.5" customHeight="1"/>
    <row r="19" spans="1:8" ht="13.5">
      <c r="A19" s="30" t="s">
        <v>183</v>
      </c>
      <c r="H19" s="33">
        <v>223037.22</v>
      </c>
    </row>
    <row r="20" ht="8.25" customHeight="1"/>
    <row r="21" spans="1:8" ht="13.5">
      <c r="A21" s="30" t="s">
        <v>184</v>
      </c>
      <c r="H21" s="33">
        <f>SUM(H17:H20)</f>
        <v>6699961.97</v>
      </c>
    </row>
    <row r="22" spans="6:8" ht="13.5">
      <c r="F22" t="s">
        <v>186</v>
      </c>
      <c r="H22" s="22">
        <v>-151662.41</v>
      </c>
    </row>
    <row r="23" ht="13.5">
      <c r="H23" s="33">
        <f>SUM(H21,H22)</f>
        <v>6548299.56</v>
      </c>
    </row>
    <row r="24" ht="15" customHeight="1">
      <c r="H24" s="25" t="s">
        <v>191</v>
      </c>
    </row>
    <row r="25" ht="3" customHeight="1"/>
    <row r="26" ht="13.5">
      <c r="A26" t="s">
        <v>185</v>
      </c>
    </row>
    <row r="27" spans="1:2" ht="13.5">
      <c r="A27">
        <v>720</v>
      </c>
      <c r="B27" s="22">
        <v>151174.73</v>
      </c>
    </row>
    <row r="28" spans="1:5" ht="13.5">
      <c r="A28">
        <v>750</v>
      </c>
      <c r="B28" s="22">
        <v>412.51</v>
      </c>
      <c r="C28" s="149" t="s">
        <v>187</v>
      </c>
      <c r="D28" s="149"/>
      <c r="E28" s="37"/>
    </row>
    <row r="29" spans="1:5" ht="13.5">
      <c r="A29">
        <v>760</v>
      </c>
      <c r="B29" s="22">
        <v>75.17</v>
      </c>
      <c r="C29" s="37"/>
      <c r="D29" s="37"/>
      <c r="E29" s="37"/>
    </row>
    <row r="30" ht="13.5">
      <c r="B30" s="33">
        <f>SUM(B27:B29)</f>
        <v>151662.41000000003</v>
      </c>
    </row>
    <row r="32" spans="1:5" ht="13.5">
      <c r="A32" t="s">
        <v>188</v>
      </c>
      <c r="B32" s="22">
        <v>154502.41</v>
      </c>
      <c r="C32" s="150" t="s">
        <v>190</v>
      </c>
      <c r="D32" s="150"/>
      <c r="E32" s="38"/>
    </row>
    <row r="33" spans="1:5" ht="13.5">
      <c r="A33" t="s">
        <v>189</v>
      </c>
      <c r="B33" s="22">
        <v>6681249.78</v>
      </c>
      <c r="C33" s="150"/>
      <c r="D33" s="150"/>
      <c r="E33" s="38"/>
    </row>
    <row r="34" ht="4.5" customHeight="1"/>
    <row r="35" ht="3.75" customHeight="1"/>
    <row r="36" ht="5.25" customHeight="1"/>
    <row r="37" spans="2:7" ht="13.5">
      <c r="B37" s="151" t="s">
        <v>192</v>
      </c>
      <c r="C37" s="151"/>
      <c r="D37" s="151"/>
      <c r="E37" s="151"/>
      <c r="F37" s="151"/>
      <c r="G37" s="151"/>
    </row>
    <row r="38" ht="4.5" customHeight="1"/>
    <row r="39" spans="2:8" ht="13.5">
      <c r="B39" s="36">
        <v>9787002.52</v>
      </c>
      <c r="C39" s="46">
        <v>-6348890.83</v>
      </c>
      <c r="D39" s="36">
        <v>-154502.41</v>
      </c>
      <c r="E39" s="36">
        <v>6681249.78</v>
      </c>
      <c r="F39" s="47">
        <v>377450</v>
      </c>
      <c r="G39" s="36"/>
      <c r="H39" s="35">
        <f>SUM(B39:G39)</f>
        <v>10342309.059999999</v>
      </c>
    </row>
    <row r="41" ht="13.5">
      <c r="F41" s="48"/>
    </row>
    <row r="42" spans="3:8" ht="13.5">
      <c r="C42" s="39"/>
      <c r="D42" s="39"/>
      <c r="E42" s="40"/>
      <c r="F42" s="39"/>
      <c r="G42" s="39"/>
      <c r="H42" s="41"/>
    </row>
  </sheetData>
  <sheetProtection/>
  <mergeCells count="46">
    <mergeCell ref="C1:F1"/>
    <mergeCell ref="C28:D28"/>
    <mergeCell ref="C32:D33"/>
    <mergeCell ref="B37:G37"/>
    <mergeCell ref="B14:B15"/>
    <mergeCell ref="C14:C15"/>
    <mergeCell ref="D14:D15"/>
    <mergeCell ref="F14:F15"/>
    <mergeCell ref="G14:G15"/>
    <mergeCell ref="B10:B11"/>
    <mergeCell ref="F8:F9"/>
    <mergeCell ref="G8:G9"/>
    <mergeCell ref="H14:H15"/>
    <mergeCell ref="B12:B13"/>
    <mergeCell ref="C12:C13"/>
    <mergeCell ref="D12:D13"/>
    <mergeCell ref="F12:F13"/>
    <mergeCell ref="G12:G13"/>
    <mergeCell ref="H12:H13"/>
    <mergeCell ref="E10:E11"/>
    <mergeCell ref="H6:H7"/>
    <mergeCell ref="E6:E7"/>
    <mergeCell ref="E8:E9"/>
    <mergeCell ref="C10:C11"/>
    <mergeCell ref="D10:D11"/>
    <mergeCell ref="F10:F11"/>
    <mergeCell ref="G10:G11"/>
    <mergeCell ref="H10:H11"/>
    <mergeCell ref="C8:C9"/>
    <mergeCell ref="D8:D9"/>
    <mergeCell ref="F4:F5"/>
    <mergeCell ref="G4:G5"/>
    <mergeCell ref="H4:H5"/>
    <mergeCell ref="E4:E5"/>
    <mergeCell ref="H8:H9"/>
    <mergeCell ref="B6:B7"/>
    <mergeCell ref="C6:C7"/>
    <mergeCell ref="D6:D7"/>
    <mergeCell ref="F6:F7"/>
    <mergeCell ref="G6:G7"/>
    <mergeCell ref="E12:E13"/>
    <mergeCell ref="E14:E15"/>
    <mergeCell ref="B4:B5"/>
    <mergeCell ref="C4:C5"/>
    <mergeCell ref="D4:D5"/>
    <mergeCell ref="B8:B9"/>
  </mergeCells>
  <printOptions/>
  <pageMargins left="0.9055118110236221" right="0.5118110236220472" top="0.15748031496062992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51" sqref="A51:B51"/>
    </sheetView>
  </sheetViews>
  <sheetFormatPr defaultColWidth="9" defaultRowHeight="14.25"/>
  <cols>
    <col min="1" max="1" width="4.59765625" style="4" customWidth="1"/>
    <col min="2" max="2" width="22" style="4" customWidth="1"/>
    <col min="3" max="3" width="30.69921875" style="4" customWidth="1"/>
    <col min="4" max="5" width="18.3984375" style="4" customWidth="1"/>
    <col min="6" max="16384" width="9" style="4" customWidth="1"/>
  </cols>
  <sheetData>
    <row r="1" spans="1:5" ht="78" customHeight="1" thickBot="1">
      <c r="A1" s="124" t="s">
        <v>314</v>
      </c>
      <c r="B1" s="125"/>
      <c r="C1" s="89" t="s">
        <v>321</v>
      </c>
      <c r="D1" s="152" t="s">
        <v>151</v>
      </c>
      <c r="E1" s="153"/>
    </row>
    <row r="2" spans="1:5" ht="15.75" customHeight="1" hidden="1" thickBot="1">
      <c r="A2" s="128"/>
      <c r="B2" s="129"/>
      <c r="C2" s="92"/>
      <c r="D2" s="160"/>
      <c r="E2" s="161"/>
    </row>
    <row r="3" spans="1:5" ht="30" customHeight="1">
      <c r="A3" s="124" t="s">
        <v>320</v>
      </c>
      <c r="B3" s="125"/>
      <c r="C3" s="169" t="s">
        <v>303</v>
      </c>
      <c r="D3" s="124" t="s">
        <v>52</v>
      </c>
      <c r="E3" s="125"/>
    </row>
    <row r="4" spans="1:5" ht="15" customHeight="1" thickBot="1">
      <c r="A4" s="128"/>
      <c r="B4" s="129"/>
      <c r="C4" s="170"/>
      <c r="D4" s="128"/>
      <c r="E4" s="129"/>
    </row>
    <row r="5" spans="1:5" ht="47.25" customHeight="1" thickBot="1">
      <c r="A5" s="171"/>
      <c r="B5" s="172"/>
      <c r="C5" s="173"/>
      <c r="D5" s="49" t="s">
        <v>142</v>
      </c>
      <c r="E5" s="49" t="s">
        <v>53</v>
      </c>
    </row>
    <row r="6" spans="1:5" ht="30" customHeight="1">
      <c r="A6" s="94" t="s">
        <v>54</v>
      </c>
      <c r="B6" s="133" t="s">
        <v>137</v>
      </c>
      <c r="C6" s="134"/>
      <c r="D6" s="174">
        <f>SUM(D7:D12)</f>
        <v>105688.78</v>
      </c>
      <c r="E6" s="175">
        <f>SUM(E7:E12)</f>
        <v>151174.73</v>
      </c>
    </row>
    <row r="7" spans="1:5" ht="30" customHeight="1">
      <c r="A7" s="44" t="s">
        <v>4</v>
      </c>
      <c r="B7" s="107" t="s">
        <v>55</v>
      </c>
      <c r="C7" s="113"/>
      <c r="D7" s="96">
        <v>0</v>
      </c>
      <c r="E7" s="97">
        <v>0</v>
      </c>
    </row>
    <row r="8" spans="1:5" ht="30" customHeight="1">
      <c r="A8" s="44" t="s">
        <v>41</v>
      </c>
      <c r="B8" s="107" t="s">
        <v>56</v>
      </c>
      <c r="C8" s="113"/>
      <c r="D8" s="96">
        <v>0</v>
      </c>
      <c r="E8" s="97">
        <v>0</v>
      </c>
    </row>
    <row r="9" spans="1:5" ht="30" customHeight="1">
      <c r="A9" s="44" t="s">
        <v>43</v>
      </c>
      <c r="B9" s="107" t="s">
        <v>57</v>
      </c>
      <c r="C9" s="113"/>
      <c r="D9" s="96">
        <v>0</v>
      </c>
      <c r="E9" s="97">
        <v>0</v>
      </c>
    </row>
    <row r="10" spans="1:5" ht="30" customHeight="1">
      <c r="A10" s="44" t="s">
        <v>47</v>
      </c>
      <c r="B10" s="107" t="s">
        <v>58</v>
      </c>
      <c r="C10" s="113"/>
      <c r="D10" s="96">
        <v>0</v>
      </c>
      <c r="E10" s="97">
        <v>0</v>
      </c>
    </row>
    <row r="11" spans="1:5" ht="30" customHeight="1">
      <c r="A11" s="44" t="s">
        <v>48</v>
      </c>
      <c r="B11" s="106" t="s">
        <v>138</v>
      </c>
      <c r="C11" s="107"/>
      <c r="D11" s="96">
        <v>0</v>
      </c>
      <c r="E11" s="97">
        <v>0</v>
      </c>
    </row>
    <row r="12" spans="1:5" ht="30" customHeight="1">
      <c r="A12" s="44" t="s">
        <v>67</v>
      </c>
      <c r="B12" s="107" t="s">
        <v>59</v>
      </c>
      <c r="C12" s="113"/>
      <c r="D12" s="97">
        <v>105688.78</v>
      </c>
      <c r="E12" s="97">
        <v>151174.73</v>
      </c>
    </row>
    <row r="13" spans="1:5" ht="30" customHeight="1">
      <c r="A13" s="98" t="s">
        <v>60</v>
      </c>
      <c r="B13" s="107" t="s">
        <v>61</v>
      </c>
      <c r="C13" s="113"/>
      <c r="D13" s="176">
        <f>SUM(D14:D23)</f>
        <v>6455002.42</v>
      </c>
      <c r="E13" s="177">
        <f>SUM(E14:E23)</f>
        <v>6699961.97</v>
      </c>
    </row>
    <row r="14" spans="1:5" ht="30" customHeight="1">
      <c r="A14" s="44" t="s">
        <v>4</v>
      </c>
      <c r="B14" s="107" t="s">
        <v>62</v>
      </c>
      <c r="C14" s="113"/>
      <c r="D14" s="96">
        <v>212057.69</v>
      </c>
      <c r="E14" s="97">
        <v>223037.22</v>
      </c>
    </row>
    <row r="15" spans="1:5" ht="30" customHeight="1">
      <c r="A15" s="44" t="s">
        <v>41</v>
      </c>
      <c r="B15" s="107" t="s">
        <v>63</v>
      </c>
      <c r="C15" s="113"/>
      <c r="D15" s="97">
        <v>552965.74</v>
      </c>
      <c r="E15" s="97">
        <v>724935.41</v>
      </c>
    </row>
    <row r="16" spans="1:5" ht="30" customHeight="1">
      <c r="A16" s="44" t="s">
        <v>43</v>
      </c>
      <c r="B16" s="107" t="s">
        <v>64</v>
      </c>
      <c r="C16" s="113"/>
      <c r="D16" s="97">
        <v>121385.5</v>
      </c>
      <c r="E16" s="97">
        <v>219523.42</v>
      </c>
    </row>
    <row r="17" spans="1:5" ht="30" customHeight="1">
      <c r="A17" s="44" t="s">
        <v>47</v>
      </c>
      <c r="B17" s="107" t="s">
        <v>65</v>
      </c>
      <c r="C17" s="113"/>
      <c r="D17" s="97">
        <v>21840</v>
      </c>
      <c r="E17" s="97">
        <v>7834.56</v>
      </c>
    </row>
    <row r="18" spans="1:5" ht="30" customHeight="1">
      <c r="A18" s="44" t="s">
        <v>48</v>
      </c>
      <c r="B18" s="107" t="s">
        <v>66</v>
      </c>
      <c r="C18" s="113"/>
      <c r="D18" s="97">
        <v>4498667.08</v>
      </c>
      <c r="E18" s="97">
        <v>4503473.27</v>
      </c>
    </row>
    <row r="19" spans="1:5" ht="30" customHeight="1">
      <c r="A19" s="44" t="s">
        <v>67</v>
      </c>
      <c r="B19" s="107" t="s">
        <v>68</v>
      </c>
      <c r="C19" s="113"/>
      <c r="D19" s="97">
        <v>1035594.16</v>
      </c>
      <c r="E19" s="97">
        <v>1014435.64</v>
      </c>
    </row>
    <row r="20" spans="1:5" ht="30" customHeight="1">
      <c r="A20" s="44" t="s">
        <v>69</v>
      </c>
      <c r="B20" s="107" t="s">
        <v>70</v>
      </c>
      <c r="C20" s="113"/>
      <c r="D20" s="97">
        <v>12492.25</v>
      </c>
      <c r="E20" s="97">
        <v>6722.45</v>
      </c>
    </row>
    <row r="21" spans="1:5" ht="30" customHeight="1">
      <c r="A21" s="44" t="s">
        <v>71</v>
      </c>
      <c r="B21" s="107" t="s">
        <v>72</v>
      </c>
      <c r="C21" s="113"/>
      <c r="D21" s="96"/>
      <c r="E21" s="97">
        <v>0</v>
      </c>
    </row>
    <row r="22" spans="1:5" ht="30" customHeight="1">
      <c r="A22" s="44" t="s">
        <v>73</v>
      </c>
      <c r="B22" s="107" t="s">
        <v>74</v>
      </c>
      <c r="C22" s="113"/>
      <c r="D22" s="96"/>
      <c r="E22" s="97">
        <v>0</v>
      </c>
    </row>
    <row r="23" spans="1:5" ht="30" customHeight="1">
      <c r="A23" s="44" t="s">
        <v>75</v>
      </c>
      <c r="B23" s="107" t="s">
        <v>76</v>
      </c>
      <c r="C23" s="113"/>
      <c r="D23" s="96"/>
      <c r="E23" s="97">
        <v>0</v>
      </c>
    </row>
    <row r="24" spans="1:5" ht="30" customHeight="1">
      <c r="A24" s="98" t="s">
        <v>77</v>
      </c>
      <c r="B24" s="107" t="s">
        <v>78</v>
      </c>
      <c r="C24" s="113"/>
      <c r="D24" s="176">
        <f>D6-D13</f>
        <v>-6349313.64</v>
      </c>
      <c r="E24" s="177">
        <f>E6-E13</f>
        <v>-6548787.239999999</v>
      </c>
    </row>
    <row r="25" spans="1:5" ht="30" customHeight="1">
      <c r="A25" s="98" t="s">
        <v>79</v>
      </c>
      <c r="B25" s="107" t="s">
        <v>80</v>
      </c>
      <c r="C25" s="113"/>
      <c r="D25" s="176">
        <f>D26+D27+D28</f>
        <v>96.14</v>
      </c>
      <c r="E25" s="177">
        <f>E26+E27+E28</f>
        <v>75.17</v>
      </c>
    </row>
    <row r="26" spans="1:5" ht="30" customHeight="1">
      <c r="A26" s="44" t="s">
        <v>4</v>
      </c>
      <c r="B26" s="107" t="s">
        <v>81</v>
      </c>
      <c r="C26" s="113"/>
      <c r="D26" s="96">
        <v>0</v>
      </c>
      <c r="E26" s="97">
        <v>0</v>
      </c>
    </row>
    <row r="27" spans="1:5" ht="30" customHeight="1">
      <c r="A27" s="44" t="s">
        <v>41</v>
      </c>
      <c r="B27" s="107" t="s">
        <v>82</v>
      </c>
      <c r="C27" s="113"/>
      <c r="D27" s="96">
        <v>0</v>
      </c>
      <c r="E27" s="97">
        <v>0</v>
      </c>
    </row>
    <row r="28" spans="1:5" ht="30" customHeight="1">
      <c r="A28" s="44" t="s">
        <v>43</v>
      </c>
      <c r="B28" s="107" t="s">
        <v>83</v>
      </c>
      <c r="C28" s="113"/>
      <c r="D28" s="96">
        <v>96.14</v>
      </c>
      <c r="E28" s="97">
        <v>75.17</v>
      </c>
    </row>
    <row r="29" spans="1:5" ht="30" customHeight="1">
      <c r="A29" s="98" t="s">
        <v>84</v>
      </c>
      <c r="B29" s="107" t="s">
        <v>85</v>
      </c>
      <c r="C29" s="113"/>
      <c r="D29" s="176">
        <f>+D30+D31</f>
        <v>0</v>
      </c>
      <c r="E29" s="176">
        <f>+E30+E31</f>
        <v>0</v>
      </c>
    </row>
    <row r="30" spans="1:5" ht="54.75" customHeight="1">
      <c r="A30" s="44" t="s">
        <v>4</v>
      </c>
      <c r="B30" s="106" t="s">
        <v>139</v>
      </c>
      <c r="C30" s="107"/>
      <c r="D30" s="67">
        <v>0</v>
      </c>
      <c r="E30" s="61">
        <v>0</v>
      </c>
    </row>
    <row r="31" spans="1:5" ht="30" customHeight="1">
      <c r="A31" s="44" t="s">
        <v>41</v>
      </c>
      <c r="B31" s="106" t="s">
        <v>86</v>
      </c>
      <c r="C31" s="107"/>
      <c r="D31" s="96">
        <v>0</v>
      </c>
      <c r="E31" s="97">
        <v>0</v>
      </c>
    </row>
    <row r="32" spans="1:5" ht="30" customHeight="1">
      <c r="A32" s="98" t="s">
        <v>87</v>
      </c>
      <c r="B32" s="107" t="s">
        <v>88</v>
      </c>
      <c r="C32" s="113"/>
      <c r="D32" s="176">
        <f>D24+D25-D29</f>
        <v>-6349217.5</v>
      </c>
      <c r="E32" s="177">
        <f>E24+E25-E29</f>
        <v>-6548712.069999999</v>
      </c>
    </row>
    <row r="33" spans="1:5" ht="30" customHeight="1">
      <c r="A33" s="98" t="s">
        <v>89</v>
      </c>
      <c r="B33" s="107" t="s">
        <v>90</v>
      </c>
      <c r="C33" s="113"/>
      <c r="D33" s="176">
        <f>D34+D35+D36</f>
        <v>326.67</v>
      </c>
      <c r="E33" s="177">
        <f>E34+E35+E36</f>
        <v>412.51</v>
      </c>
    </row>
    <row r="34" spans="1:5" ht="30" customHeight="1">
      <c r="A34" s="44" t="s">
        <v>4</v>
      </c>
      <c r="B34" s="107" t="s">
        <v>91</v>
      </c>
      <c r="C34" s="113"/>
      <c r="D34" s="96"/>
      <c r="E34" s="97">
        <v>0</v>
      </c>
    </row>
    <row r="35" spans="1:5" ht="30" customHeight="1">
      <c r="A35" s="44" t="s">
        <v>41</v>
      </c>
      <c r="B35" s="107" t="s">
        <v>92</v>
      </c>
      <c r="C35" s="113"/>
      <c r="D35" s="97">
        <v>326.67</v>
      </c>
      <c r="E35" s="97">
        <v>412.51</v>
      </c>
    </row>
    <row r="36" spans="1:5" ht="30" customHeight="1">
      <c r="A36" s="44" t="s">
        <v>43</v>
      </c>
      <c r="B36" s="107" t="s">
        <v>93</v>
      </c>
      <c r="C36" s="113"/>
      <c r="D36" s="96"/>
      <c r="E36" s="97">
        <v>0</v>
      </c>
    </row>
    <row r="37" spans="1:5" ht="30" customHeight="1">
      <c r="A37" s="98" t="s">
        <v>94</v>
      </c>
      <c r="B37" s="107" t="s">
        <v>95</v>
      </c>
      <c r="C37" s="113"/>
      <c r="D37" s="176">
        <f>D38+D39</f>
        <v>0</v>
      </c>
      <c r="E37" s="177">
        <f>E38+E39</f>
        <v>0</v>
      </c>
    </row>
    <row r="38" spans="1:5" ht="30" customHeight="1">
      <c r="A38" s="44" t="s">
        <v>4</v>
      </c>
      <c r="B38" s="107" t="s">
        <v>92</v>
      </c>
      <c r="C38" s="113"/>
      <c r="D38" s="96">
        <v>0</v>
      </c>
      <c r="E38" s="97">
        <v>0</v>
      </c>
    </row>
    <row r="39" spans="1:5" ht="30" customHeight="1" thickBot="1">
      <c r="A39" s="178" t="s">
        <v>41</v>
      </c>
      <c r="B39" s="179" t="s">
        <v>93</v>
      </c>
      <c r="C39" s="180"/>
      <c r="D39" s="181">
        <v>0</v>
      </c>
      <c r="E39" s="182">
        <v>0</v>
      </c>
    </row>
    <row r="40" spans="1:5" ht="10.5" customHeight="1">
      <c r="A40" s="183" t="s">
        <v>4</v>
      </c>
      <c r="B40" s="184" t="s">
        <v>220</v>
      </c>
      <c r="C40" s="184"/>
      <c r="D40" s="185">
        <f>D32+D33-D37</f>
        <v>-6348890.83</v>
      </c>
      <c r="E40" s="186">
        <f>E32+E33-E37</f>
        <v>-6548299.56</v>
      </c>
    </row>
    <row r="41" spans="1:5" ht="9.75" customHeight="1">
      <c r="A41" s="187" t="s">
        <v>96</v>
      </c>
      <c r="B41" s="188" t="s">
        <v>221</v>
      </c>
      <c r="C41" s="188"/>
      <c r="D41" s="189">
        <f>D42-D43</f>
        <v>0</v>
      </c>
      <c r="E41" s="190">
        <f>E42-E43</f>
        <v>0</v>
      </c>
    </row>
    <row r="42" spans="1:5" ht="5.25" customHeight="1">
      <c r="A42" s="191" t="s">
        <v>4</v>
      </c>
      <c r="B42" s="192" t="s">
        <v>97</v>
      </c>
      <c r="C42" s="192"/>
      <c r="D42" s="193">
        <v>0</v>
      </c>
      <c r="E42" s="194">
        <v>0</v>
      </c>
    </row>
    <row r="43" spans="1:5" ht="7.5" customHeight="1" hidden="1" thickBot="1">
      <c r="A43" s="191" t="s">
        <v>41</v>
      </c>
      <c r="B43" s="192" t="s">
        <v>98</v>
      </c>
      <c r="C43" s="192"/>
      <c r="D43" s="193">
        <v>0</v>
      </c>
      <c r="E43" s="194">
        <v>0</v>
      </c>
    </row>
    <row r="44" spans="1:5" ht="30" customHeight="1">
      <c r="A44" s="195" t="s">
        <v>224</v>
      </c>
      <c r="B44" s="113" t="s">
        <v>219</v>
      </c>
      <c r="C44" s="113"/>
      <c r="D44" s="176">
        <f>D40+D41</f>
        <v>-6348890.83</v>
      </c>
      <c r="E44" s="176">
        <f>E40+E41</f>
        <v>-6548299.56</v>
      </c>
    </row>
    <row r="45" spans="1:5" ht="30" customHeight="1">
      <c r="A45" s="195" t="s">
        <v>96</v>
      </c>
      <c r="B45" s="107" t="s">
        <v>101</v>
      </c>
      <c r="C45" s="113"/>
      <c r="D45" s="65">
        <v>0</v>
      </c>
      <c r="E45" s="66">
        <v>0</v>
      </c>
    </row>
    <row r="46" spans="1:5" ht="30" customHeight="1">
      <c r="A46" s="98" t="s">
        <v>99</v>
      </c>
      <c r="B46" s="107" t="s">
        <v>225</v>
      </c>
      <c r="C46" s="113"/>
      <c r="D46" s="65">
        <v>0</v>
      </c>
      <c r="E46" s="66">
        <v>0</v>
      </c>
    </row>
    <row r="47" spans="1:5" ht="50.25" customHeight="1" thickBot="1">
      <c r="A47" s="101" t="s">
        <v>100</v>
      </c>
      <c r="B47" s="109" t="s">
        <v>226</v>
      </c>
      <c r="C47" s="110"/>
      <c r="D47" s="196">
        <f>D44-D45-D46</f>
        <v>-6348890.83</v>
      </c>
      <c r="E47" s="197">
        <f>E44-E45-E46</f>
        <v>-6548299.56</v>
      </c>
    </row>
    <row r="48" spans="1:5" ht="15">
      <c r="A48" s="103"/>
      <c r="B48" s="103"/>
      <c r="C48" s="103"/>
      <c r="D48" s="103"/>
      <c r="E48" s="103"/>
    </row>
    <row r="49" spans="1:5" ht="15">
      <c r="A49" s="108"/>
      <c r="B49" s="108"/>
      <c r="C49" s="108"/>
      <c r="D49" s="108"/>
      <c r="E49" s="108"/>
    </row>
    <row r="50" spans="1:5" ht="30" customHeight="1">
      <c r="A50" s="104"/>
      <c r="B50" s="104"/>
      <c r="C50" s="104"/>
      <c r="D50" s="104"/>
      <c r="E50" s="104"/>
    </row>
    <row r="51" spans="1:6" ht="70.5" customHeight="1">
      <c r="A51" s="135" t="s">
        <v>313</v>
      </c>
      <c r="B51" s="135"/>
      <c r="C51" s="105">
        <v>44644</v>
      </c>
      <c r="D51" s="135" t="s">
        <v>312</v>
      </c>
      <c r="E51" s="135"/>
      <c r="F51" s="87"/>
    </row>
    <row r="52" spans="1:5" ht="15">
      <c r="A52" s="104" t="s">
        <v>49</v>
      </c>
      <c r="B52" s="104"/>
      <c r="C52" s="104" t="s">
        <v>50</v>
      </c>
      <c r="D52" s="168" t="s">
        <v>51</v>
      </c>
      <c r="E52" s="168"/>
    </row>
    <row r="53" spans="1:5" ht="15">
      <c r="A53" s="104"/>
      <c r="B53" s="104"/>
      <c r="C53" s="104"/>
      <c r="D53" s="104"/>
      <c r="E53" s="104"/>
    </row>
  </sheetData>
  <sheetProtection/>
  <mergeCells count="50">
    <mergeCell ref="D51:E51"/>
    <mergeCell ref="A51:B51"/>
    <mergeCell ref="D52:E52"/>
    <mergeCell ref="B8:C8"/>
    <mergeCell ref="B6:C6"/>
    <mergeCell ref="B7:C7"/>
    <mergeCell ref="A5:C5"/>
    <mergeCell ref="A1:B2"/>
    <mergeCell ref="D1:E2"/>
    <mergeCell ref="A3:B4"/>
    <mergeCell ref="C3:C4"/>
    <mergeCell ref="D3:E4"/>
    <mergeCell ref="B28:C28"/>
    <mergeCell ref="B9:C9"/>
    <mergeCell ref="B10:C10"/>
    <mergeCell ref="B12:C12"/>
    <mergeCell ref="B13:C13"/>
    <mergeCell ref="B14:C14"/>
    <mergeCell ref="B15:C15"/>
    <mergeCell ref="B17:C17"/>
    <mergeCell ref="B32:C32"/>
    <mergeCell ref="B16:C16"/>
    <mergeCell ref="B11:C11"/>
    <mergeCell ref="B29:C29"/>
    <mergeCell ref="B18:C18"/>
    <mergeCell ref="B19:C19"/>
    <mergeCell ref="B20:C20"/>
    <mergeCell ref="B21:C21"/>
    <mergeCell ref="B22:C22"/>
    <mergeCell ref="B23:C23"/>
    <mergeCell ref="B45:C45"/>
    <mergeCell ref="B36:C36"/>
    <mergeCell ref="B34:C34"/>
    <mergeCell ref="B35:C35"/>
    <mergeCell ref="B30:C30"/>
    <mergeCell ref="B24:C24"/>
    <mergeCell ref="B25:C25"/>
    <mergeCell ref="B26:C26"/>
    <mergeCell ref="B27:C27"/>
    <mergeCell ref="B31:C31"/>
    <mergeCell ref="B46:C46"/>
    <mergeCell ref="B47:C47"/>
    <mergeCell ref="A49:E49"/>
    <mergeCell ref="B42:C42"/>
    <mergeCell ref="B43:C43"/>
    <mergeCell ref="B33:C33"/>
    <mergeCell ref="B37:C37"/>
    <mergeCell ref="B38:C38"/>
    <mergeCell ref="B39:C39"/>
    <mergeCell ref="B44:C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6">
      <selection activeCell="A51" sqref="A51"/>
    </sheetView>
  </sheetViews>
  <sheetFormatPr defaultColWidth="9" defaultRowHeight="14.25"/>
  <cols>
    <col min="1" max="1" width="32.3984375" style="1" customWidth="1"/>
    <col min="2" max="3" width="18.3984375" style="1" customWidth="1"/>
    <col min="4" max="4" width="32.3984375" style="1" customWidth="1"/>
    <col min="5" max="6" width="18.3984375" style="1" customWidth="1"/>
    <col min="7" max="16384" width="9" style="1" customWidth="1"/>
  </cols>
  <sheetData>
    <row r="1" spans="1:6" ht="30" customHeight="1">
      <c r="A1" s="152" t="s">
        <v>317</v>
      </c>
      <c r="B1" s="153"/>
      <c r="C1" s="154" t="s">
        <v>103</v>
      </c>
      <c r="D1" s="155"/>
      <c r="E1" s="152" t="s">
        <v>151</v>
      </c>
      <c r="F1" s="153"/>
    </row>
    <row r="2" spans="1:6" ht="66.75" customHeight="1" thickBot="1">
      <c r="A2" s="156"/>
      <c r="B2" s="157"/>
      <c r="C2" s="158" t="s">
        <v>104</v>
      </c>
      <c r="D2" s="159"/>
      <c r="E2" s="160"/>
      <c r="F2" s="161"/>
    </row>
    <row r="3" spans="1:6" ht="25.5" customHeight="1" thickBot="1">
      <c r="A3" s="88" t="s">
        <v>1</v>
      </c>
      <c r="B3" s="162" t="s">
        <v>140</v>
      </c>
      <c r="C3" s="156" t="s">
        <v>304</v>
      </c>
      <c r="D3" s="157"/>
      <c r="E3" s="124" t="s">
        <v>52</v>
      </c>
      <c r="F3" s="125"/>
    </row>
    <row r="4" spans="1:6" ht="36" customHeight="1" thickBot="1">
      <c r="A4" s="163" t="s">
        <v>295</v>
      </c>
      <c r="B4" s="162"/>
      <c r="C4" s="160"/>
      <c r="D4" s="161"/>
      <c r="E4" s="128"/>
      <c r="F4" s="129"/>
    </row>
    <row r="5" spans="1:6" ht="49.5" customHeight="1" thickBot="1">
      <c r="A5" s="49" t="s">
        <v>105</v>
      </c>
      <c r="B5" s="50" t="s">
        <v>106</v>
      </c>
      <c r="C5" s="51" t="s">
        <v>107</v>
      </c>
      <c r="D5" s="50" t="s">
        <v>108</v>
      </c>
      <c r="E5" s="51" t="s">
        <v>106</v>
      </c>
      <c r="F5" s="51" t="s">
        <v>107</v>
      </c>
    </row>
    <row r="6" spans="1:6" ht="33" customHeight="1" thickBot="1">
      <c r="A6" s="52" t="s">
        <v>109</v>
      </c>
      <c r="B6" s="53">
        <f>+B7+B8+B18+B19+B23</f>
        <v>3915360.84</v>
      </c>
      <c r="C6" s="54">
        <f>+C7+C8+C18+C19+C23</f>
        <v>4086378.62</v>
      </c>
      <c r="D6" s="55" t="s">
        <v>110</v>
      </c>
      <c r="E6" s="56">
        <f>E7+E8+E11+E12</f>
        <v>3438111.6899999995</v>
      </c>
      <c r="F6" s="56">
        <f>F7+F8+F11+F12</f>
        <v>3794009.500000001</v>
      </c>
    </row>
    <row r="7" spans="1:6" ht="33" customHeight="1">
      <c r="A7" s="57" t="s">
        <v>227</v>
      </c>
      <c r="B7" s="58">
        <v>0</v>
      </c>
      <c r="C7" s="59">
        <v>0</v>
      </c>
      <c r="D7" s="60" t="s">
        <v>264</v>
      </c>
      <c r="E7" s="61">
        <v>9787002.52</v>
      </c>
      <c r="F7" s="61">
        <v>10342309.06</v>
      </c>
    </row>
    <row r="8" spans="1:6" ht="33" customHeight="1">
      <c r="A8" s="62" t="s">
        <v>228</v>
      </c>
      <c r="B8" s="63">
        <f>+B9+B16+B17</f>
        <v>3915360.84</v>
      </c>
      <c r="C8" s="64">
        <f>+C9+C16+C17</f>
        <v>4086378.62</v>
      </c>
      <c r="D8" s="60" t="s">
        <v>265</v>
      </c>
      <c r="E8" s="63">
        <f>SUM(E9:E10)</f>
        <v>-6348890.83</v>
      </c>
      <c r="F8" s="63">
        <f>SUM(F9:F10)</f>
        <v>-6548299.56</v>
      </c>
    </row>
    <row r="9" spans="1:6" ht="33" customHeight="1">
      <c r="A9" s="62" t="s">
        <v>229</v>
      </c>
      <c r="B9" s="65">
        <f>+B10+B12+B13+B14+B15</f>
        <v>3915360.84</v>
      </c>
      <c r="C9" s="66">
        <f>+C10+C12+C13+C14+C15</f>
        <v>4086378.62</v>
      </c>
      <c r="D9" s="60" t="s">
        <v>266</v>
      </c>
      <c r="E9" s="67">
        <v>0</v>
      </c>
      <c r="F9" s="61">
        <v>0</v>
      </c>
    </row>
    <row r="10" spans="1:6" ht="33" customHeight="1">
      <c r="A10" s="60" t="s">
        <v>230</v>
      </c>
      <c r="B10" s="67">
        <v>0</v>
      </c>
      <c r="C10" s="61">
        <v>377450</v>
      </c>
      <c r="D10" s="60" t="s">
        <v>267</v>
      </c>
      <c r="E10" s="61">
        <v>-6348890.83</v>
      </c>
      <c r="F10" s="61">
        <v>-6548299.56</v>
      </c>
    </row>
    <row r="11" spans="1:6" ht="60.75" customHeight="1">
      <c r="A11" s="60" t="s">
        <v>231</v>
      </c>
      <c r="B11" s="68">
        <v>0</v>
      </c>
      <c r="C11" s="61">
        <v>377450</v>
      </c>
      <c r="D11" s="62" t="s">
        <v>268</v>
      </c>
      <c r="E11" s="68">
        <v>0</v>
      </c>
      <c r="F11" s="61">
        <v>0</v>
      </c>
    </row>
    <row r="12" spans="1:6" ht="33" customHeight="1">
      <c r="A12" s="60" t="s">
        <v>232</v>
      </c>
      <c r="B12" s="61">
        <v>3898617.63</v>
      </c>
      <c r="C12" s="61">
        <v>3680011.62</v>
      </c>
      <c r="D12" s="62" t="s">
        <v>269</v>
      </c>
      <c r="E12" s="67">
        <v>0</v>
      </c>
      <c r="F12" s="61">
        <v>0</v>
      </c>
    </row>
    <row r="13" spans="1:6" ht="33" customHeight="1">
      <c r="A13" s="60" t="s">
        <v>233</v>
      </c>
      <c r="B13" s="61">
        <v>436.79</v>
      </c>
      <c r="C13" s="61">
        <v>0</v>
      </c>
      <c r="D13" s="62" t="s">
        <v>270</v>
      </c>
      <c r="E13" s="69">
        <v>0</v>
      </c>
      <c r="F13" s="70">
        <v>0</v>
      </c>
    </row>
    <row r="14" spans="1:6" ht="33" customHeight="1">
      <c r="A14" s="60" t="s">
        <v>234</v>
      </c>
      <c r="B14" s="67">
        <v>0</v>
      </c>
      <c r="C14" s="61">
        <v>0</v>
      </c>
      <c r="D14" s="62" t="s">
        <v>271</v>
      </c>
      <c r="E14" s="69">
        <v>0</v>
      </c>
      <c r="F14" s="70">
        <v>0</v>
      </c>
    </row>
    <row r="15" spans="1:6" ht="33" customHeight="1">
      <c r="A15" s="60" t="s">
        <v>235</v>
      </c>
      <c r="B15" s="61">
        <v>16306.42</v>
      </c>
      <c r="C15" s="61">
        <v>28917</v>
      </c>
      <c r="D15" s="62" t="s">
        <v>272</v>
      </c>
      <c r="E15" s="69">
        <f>SUM(E16+E17+E28+E29)</f>
        <v>511609.87</v>
      </c>
      <c r="F15" s="69">
        <f>SUM(F16+F17+F28+F29)</f>
        <v>433037.76</v>
      </c>
    </row>
    <row r="16" spans="1:6" ht="33" customHeight="1">
      <c r="A16" s="62" t="s">
        <v>236</v>
      </c>
      <c r="B16" s="67">
        <v>0</v>
      </c>
      <c r="C16" s="61">
        <v>0</v>
      </c>
      <c r="D16" s="60" t="s">
        <v>273</v>
      </c>
      <c r="E16" s="63">
        <v>0</v>
      </c>
      <c r="F16" s="63">
        <v>0</v>
      </c>
    </row>
    <row r="17" spans="1:6" ht="40.5" customHeight="1">
      <c r="A17" s="62" t="s">
        <v>237</v>
      </c>
      <c r="B17" s="67">
        <v>0</v>
      </c>
      <c r="C17" s="61">
        <v>0</v>
      </c>
      <c r="D17" s="62" t="s">
        <v>286</v>
      </c>
      <c r="E17" s="63">
        <f>SUM(E18:E25)</f>
        <v>511609.87</v>
      </c>
      <c r="F17" s="63">
        <f>SUM(F18:F25)</f>
        <v>433037.76</v>
      </c>
    </row>
    <row r="18" spans="1:6" ht="33" customHeight="1">
      <c r="A18" s="62" t="s">
        <v>238</v>
      </c>
      <c r="B18" s="67">
        <v>0</v>
      </c>
      <c r="C18" s="61">
        <v>0</v>
      </c>
      <c r="D18" s="60" t="s">
        <v>274</v>
      </c>
      <c r="E18" s="71">
        <v>22132.35</v>
      </c>
      <c r="F18" s="72">
        <v>20520.36</v>
      </c>
    </row>
    <row r="19" spans="1:6" ht="33" customHeight="1">
      <c r="A19" s="62" t="s">
        <v>239</v>
      </c>
      <c r="B19" s="63">
        <f>SUM(B20:B22)</f>
        <v>0</v>
      </c>
      <c r="C19" s="64">
        <f>SUM(C20:C22)</f>
        <v>0</v>
      </c>
      <c r="D19" s="60" t="s">
        <v>275</v>
      </c>
      <c r="E19" s="61">
        <v>0</v>
      </c>
      <c r="F19" s="61">
        <v>0</v>
      </c>
    </row>
    <row r="20" spans="1:6" ht="33" customHeight="1">
      <c r="A20" s="60" t="s">
        <v>240</v>
      </c>
      <c r="B20" s="67">
        <v>0</v>
      </c>
      <c r="C20" s="61">
        <v>0</v>
      </c>
      <c r="D20" s="60" t="s">
        <v>276</v>
      </c>
      <c r="E20" s="73">
        <v>73221.72</v>
      </c>
      <c r="F20" s="74">
        <v>61399.47</v>
      </c>
    </row>
    <row r="21" spans="1:6" ht="33" customHeight="1">
      <c r="A21" s="60" t="s">
        <v>241</v>
      </c>
      <c r="B21" s="67">
        <v>0</v>
      </c>
      <c r="C21" s="61">
        <v>0</v>
      </c>
      <c r="D21" s="60" t="s">
        <v>277</v>
      </c>
      <c r="E21" s="75">
        <v>389723.48</v>
      </c>
      <c r="F21" s="75">
        <v>329244.51</v>
      </c>
    </row>
    <row r="22" spans="1:6" ht="33" customHeight="1">
      <c r="A22" s="60" t="s">
        <v>242</v>
      </c>
      <c r="B22" s="67">
        <v>0</v>
      </c>
      <c r="C22" s="61">
        <v>0</v>
      </c>
      <c r="D22" s="60" t="s">
        <v>278</v>
      </c>
      <c r="E22" s="76"/>
      <c r="F22" s="76">
        <v>3381.59</v>
      </c>
    </row>
    <row r="23" spans="1:6" ht="53.25" customHeight="1">
      <c r="A23" s="62" t="s">
        <v>243</v>
      </c>
      <c r="B23" s="67">
        <v>0</v>
      </c>
      <c r="C23" s="61">
        <v>0</v>
      </c>
      <c r="D23" s="60" t="s">
        <v>279</v>
      </c>
      <c r="E23" s="67">
        <v>0</v>
      </c>
      <c r="F23" s="76">
        <v>0</v>
      </c>
    </row>
    <row r="24" spans="1:6" ht="53.25" customHeight="1">
      <c r="A24" s="62" t="s">
        <v>111</v>
      </c>
      <c r="B24" s="69">
        <f>+B25+B30+B36+B44</f>
        <v>34360.72</v>
      </c>
      <c r="C24" s="70">
        <f>+C25+C30+C36+C44</f>
        <v>140668.63999999998</v>
      </c>
      <c r="D24" s="60" t="s">
        <v>280</v>
      </c>
      <c r="E24" s="67">
        <v>0</v>
      </c>
      <c r="F24" s="76">
        <v>13.6</v>
      </c>
    </row>
    <row r="25" spans="1:6" ht="44.25" customHeight="1">
      <c r="A25" s="62" t="s">
        <v>244</v>
      </c>
      <c r="B25" s="63">
        <f>SUM(B26:B29)</f>
        <v>7741.4</v>
      </c>
      <c r="C25" s="64">
        <f>SUM(C26:C29)</f>
        <v>122176.81</v>
      </c>
      <c r="D25" s="60" t="s">
        <v>281</v>
      </c>
      <c r="E25" s="65">
        <f>SUM(E26:E27)</f>
        <v>26532.32</v>
      </c>
      <c r="F25" s="65">
        <f>SUM(F26:F27)</f>
        <v>18478.23</v>
      </c>
    </row>
    <row r="26" spans="1:6" ht="33" customHeight="1">
      <c r="A26" s="60" t="s">
        <v>245</v>
      </c>
      <c r="B26" s="61">
        <v>7741.4</v>
      </c>
      <c r="C26" s="61">
        <v>122176.81</v>
      </c>
      <c r="D26" s="77" t="s">
        <v>282</v>
      </c>
      <c r="E26" s="73">
        <v>26532.32</v>
      </c>
      <c r="F26" s="74">
        <v>18478.23</v>
      </c>
    </row>
    <row r="27" spans="1:6" ht="33" customHeight="1">
      <c r="A27" s="60" t="s">
        <v>246</v>
      </c>
      <c r="B27" s="67">
        <v>0</v>
      </c>
      <c r="C27" s="61">
        <v>0</v>
      </c>
      <c r="D27" s="60" t="s">
        <v>283</v>
      </c>
      <c r="E27" s="67">
        <v>0</v>
      </c>
      <c r="F27" s="76">
        <v>0</v>
      </c>
    </row>
    <row r="28" spans="1:6" ht="33" customHeight="1">
      <c r="A28" s="60" t="s">
        <v>247</v>
      </c>
      <c r="B28" s="67">
        <v>0</v>
      </c>
      <c r="C28" s="61">
        <v>0</v>
      </c>
      <c r="D28" s="62" t="s">
        <v>285</v>
      </c>
      <c r="E28" s="63">
        <v>0</v>
      </c>
      <c r="F28" s="64">
        <v>0</v>
      </c>
    </row>
    <row r="29" spans="1:6" ht="33" customHeight="1">
      <c r="A29" s="60" t="s">
        <v>248</v>
      </c>
      <c r="B29" s="67">
        <v>0</v>
      </c>
      <c r="C29" s="61">
        <v>0</v>
      </c>
      <c r="D29" s="62" t="s">
        <v>284</v>
      </c>
      <c r="E29" s="64">
        <v>0</v>
      </c>
      <c r="F29" s="64">
        <v>0</v>
      </c>
    </row>
    <row r="30" spans="1:6" ht="33" customHeight="1">
      <c r="A30" s="62" t="s">
        <v>249</v>
      </c>
      <c r="B30" s="63">
        <f>SUM(B31:B35)</f>
        <v>14323</v>
      </c>
      <c r="C30" s="64">
        <f>SUM(C31:C35)</f>
        <v>15300</v>
      </c>
      <c r="D30" s="60"/>
      <c r="E30" s="67">
        <v>0</v>
      </c>
      <c r="F30" s="61">
        <v>0</v>
      </c>
    </row>
    <row r="31" spans="1:6" ht="33" customHeight="1">
      <c r="A31" s="60" t="s">
        <v>250</v>
      </c>
      <c r="B31" s="67">
        <v>87</v>
      </c>
      <c r="C31" s="61">
        <v>0</v>
      </c>
      <c r="D31" s="60"/>
      <c r="E31" s="71">
        <f>E32+E33</f>
        <v>0</v>
      </c>
      <c r="F31" s="72">
        <f>F32+F33</f>
        <v>0</v>
      </c>
    </row>
    <row r="32" spans="1:6" ht="33" customHeight="1">
      <c r="A32" s="60" t="s">
        <v>251</v>
      </c>
      <c r="B32" s="67"/>
      <c r="C32" s="61">
        <v>0</v>
      </c>
      <c r="D32" s="60"/>
      <c r="E32" s="67">
        <v>0</v>
      </c>
      <c r="F32" s="61">
        <v>0</v>
      </c>
    </row>
    <row r="33" spans="1:6" ht="50.25" customHeight="1">
      <c r="A33" s="60" t="s">
        <v>252</v>
      </c>
      <c r="B33" s="67">
        <v>0</v>
      </c>
      <c r="C33" s="61">
        <v>0</v>
      </c>
      <c r="D33" s="60"/>
      <c r="E33" s="67">
        <v>0</v>
      </c>
      <c r="F33" s="61">
        <v>0</v>
      </c>
    </row>
    <row r="34" spans="1:6" ht="33" customHeight="1">
      <c r="A34" s="60" t="s">
        <v>253</v>
      </c>
      <c r="B34" s="61">
        <v>14236</v>
      </c>
      <c r="C34" s="61">
        <v>15300</v>
      </c>
      <c r="D34" s="78"/>
      <c r="E34" s="73">
        <v>0</v>
      </c>
      <c r="F34" s="75">
        <v>0</v>
      </c>
    </row>
    <row r="35" spans="1:6" ht="45" customHeight="1">
      <c r="A35" s="60" t="s">
        <v>254</v>
      </c>
      <c r="B35" s="67">
        <v>0</v>
      </c>
      <c r="C35" s="61">
        <v>0</v>
      </c>
      <c r="D35" s="78"/>
      <c r="E35" s="73">
        <v>0</v>
      </c>
      <c r="F35" s="75">
        <v>0</v>
      </c>
    </row>
    <row r="36" spans="1:6" ht="33" customHeight="1">
      <c r="A36" s="62" t="s">
        <v>255</v>
      </c>
      <c r="B36" s="63">
        <f>SUM(B37:B43)</f>
        <v>12296.32</v>
      </c>
      <c r="C36" s="64">
        <f>SUM(C37:C43)</f>
        <v>3191.83</v>
      </c>
      <c r="D36" s="60"/>
      <c r="E36" s="67">
        <v>0</v>
      </c>
      <c r="F36" s="61">
        <v>0</v>
      </c>
    </row>
    <row r="37" spans="1:6" ht="33" customHeight="1">
      <c r="A37" s="60" t="s">
        <v>256</v>
      </c>
      <c r="B37" s="67">
        <v>0</v>
      </c>
      <c r="C37" s="61">
        <v>0</v>
      </c>
      <c r="D37" s="60" t="s">
        <v>112</v>
      </c>
      <c r="E37" s="67">
        <v>0</v>
      </c>
      <c r="F37" s="61">
        <v>0</v>
      </c>
    </row>
    <row r="38" spans="1:6" ht="33" customHeight="1">
      <c r="A38" s="60" t="s">
        <v>257</v>
      </c>
      <c r="B38" s="61">
        <v>12296.32</v>
      </c>
      <c r="C38" s="61">
        <v>3191.83</v>
      </c>
      <c r="D38" s="60" t="s">
        <v>112</v>
      </c>
      <c r="E38" s="67">
        <v>0</v>
      </c>
      <c r="F38" s="61">
        <v>0</v>
      </c>
    </row>
    <row r="39" spans="1:6" ht="33" customHeight="1">
      <c r="A39" s="60" t="s">
        <v>258</v>
      </c>
      <c r="B39" s="67">
        <v>0</v>
      </c>
      <c r="C39" s="61">
        <v>0</v>
      </c>
      <c r="D39" s="60" t="s">
        <v>112</v>
      </c>
      <c r="E39" s="67">
        <v>0</v>
      </c>
      <c r="F39" s="61">
        <v>0</v>
      </c>
    </row>
    <row r="40" spans="1:6" ht="33" customHeight="1">
      <c r="A40" s="60" t="s">
        <v>259</v>
      </c>
      <c r="B40" s="67">
        <v>0</v>
      </c>
      <c r="C40" s="61">
        <v>0</v>
      </c>
      <c r="D40" s="60" t="s">
        <v>112</v>
      </c>
      <c r="E40" s="67">
        <v>0</v>
      </c>
      <c r="F40" s="61">
        <v>0</v>
      </c>
    </row>
    <row r="41" spans="1:6" ht="33" customHeight="1">
      <c r="A41" s="60" t="s">
        <v>260</v>
      </c>
      <c r="B41" s="67">
        <v>0</v>
      </c>
      <c r="C41" s="61">
        <v>0</v>
      </c>
      <c r="D41" s="60" t="s">
        <v>112</v>
      </c>
      <c r="E41" s="67">
        <v>0</v>
      </c>
      <c r="F41" s="61">
        <v>0</v>
      </c>
    </row>
    <row r="42" spans="1:6" ht="33" customHeight="1">
      <c r="A42" s="78" t="s">
        <v>261</v>
      </c>
      <c r="B42" s="67">
        <v>0</v>
      </c>
      <c r="C42" s="61">
        <v>0</v>
      </c>
      <c r="D42" s="60" t="s">
        <v>112</v>
      </c>
      <c r="E42" s="67">
        <v>0</v>
      </c>
      <c r="F42" s="61">
        <v>0</v>
      </c>
    </row>
    <row r="43" spans="1:6" ht="33" customHeight="1">
      <c r="A43" s="79" t="s">
        <v>262</v>
      </c>
      <c r="B43" s="80">
        <v>0</v>
      </c>
      <c r="C43" s="81">
        <v>0</v>
      </c>
      <c r="D43" s="82"/>
      <c r="E43" s="80">
        <v>0</v>
      </c>
      <c r="F43" s="81">
        <v>0</v>
      </c>
    </row>
    <row r="44" spans="1:6" ht="33" customHeight="1" thickBot="1">
      <c r="A44" s="83" t="s">
        <v>263</v>
      </c>
      <c r="B44" s="84">
        <v>0</v>
      </c>
      <c r="C44" s="85">
        <v>0</v>
      </c>
      <c r="D44" s="86" t="s">
        <v>112</v>
      </c>
      <c r="E44" s="84">
        <v>0</v>
      </c>
      <c r="F44" s="85">
        <v>0</v>
      </c>
    </row>
    <row r="45" spans="1:6" ht="59.25" customHeight="1" thickBot="1">
      <c r="A45" s="164" t="s">
        <v>113</v>
      </c>
      <c r="B45" s="165">
        <f>B6+B24</f>
        <v>3949721.56</v>
      </c>
      <c r="C45" s="166">
        <f>C6+C24</f>
        <v>4227047.26</v>
      </c>
      <c r="D45" s="167" t="s">
        <v>318</v>
      </c>
      <c r="E45" s="165">
        <f>+E6+E15+E16+E28+E31</f>
        <v>3949721.5599999996</v>
      </c>
      <c r="F45" s="166">
        <f>+F6+F15+F16+F28+F31</f>
        <v>4227047.260000001</v>
      </c>
    </row>
    <row r="46" spans="1:6" ht="15">
      <c r="A46" s="2"/>
      <c r="B46" s="2"/>
      <c r="C46" s="2"/>
      <c r="D46" s="2"/>
      <c r="E46" s="2"/>
      <c r="F46" s="2"/>
    </row>
    <row r="47" spans="1:6" ht="14.25" customHeight="1">
      <c r="A47" s="136"/>
      <c r="B47" s="136"/>
      <c r="C47" s="136"/>
      <c r="D47" s="136"/>
      <c r="E47" s="136"/>
      <c r="F47" s="136"/>
    </row>
    <row r="48" spans="1:6" ht="9" customHeight="1">
      <c r="A48" s="108"/>
      <c r="B48" s="108"/>
      <c r="C48" s="108"/>
      <c r="D48" s="108"/>
      <c r="E48" s="108"/>
      <c r="F48" s="108"/>
    </row>
    <row r="50" ht="51.75" customHeight="1"/>
    <row r="51" spans="1:6" s="4" customFormat="1" ht="75" customHeight="1">
      <c r="A51" s="87" t="s">
        <v>313</v>
      </c>
      <c r="B51" s="1"/>
      <c r="C51" s="3">
        <v>44644</v>
      </c>
      <c r="D51" s="1"/>
      <c r="E51" s="135" t="s">
        <v>312</v>
      </c>
      <c r="F51" s="135"/>
    </row>
    <row r="52" spans="1:6" s="4" customFormat="1" ht="29.25" customHeight="1">
      <c r="A52" s="1" t="s">
        <v>49</v>
      </c>
      <c r="B52" s="1"/>
      <c r="C52" s="5" t="s">
        <v>50</v>
      </c>
      <c r="D52" s="1"/>
      <c r="E52" s="1"/>
      <c r="F52" s="5" t="s">
        <v>51</v>
      </c>
    </row>
  </sheetData>
  <sheetProtection/>
  <mergeCells count="9">
    <mergeCell ref="E51:F51"/>
    <mergeCell ref="A48:F48"/>
    <mergeCell ref="A1:B2"/>
    <mergeCell ref="C1:D1"/>
    <mergeCell ref="E1:F2"/>
    <mergeCell ref="C2:D2"/>
    <mergeCell ref="E3:F4"/>
    <mergeCell ref="C3:D4"/>
    <mergeCell ref="A47:F4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14.5" style="0" customWidth="1"/>
    <col min="2" max="3" width="11.59765625" style="0" customWidth="1"/>
    <col min="4" max="4" width="25.5" style="0" customWidth="1"/>
    <col min="5" max="5" width="16.59765625" style="0" customWidth="1"/>
  </cols>
  <sheetData>
    <row r="1" spans="1:5" ht="17.25">
      <c r="A1" s="137" t="s">
        <v>152</v>
      </c>
      <c r="B1" s="137"/>
      <c r="C1" s="137"/>
      <c r="D1" s="137"/>
      <c r="E1" s="137"/>
    </row>
    <row r="2" spans="1:5" ht="30.75">
      <c r="A2" s="15" t="s">
        <v>144</v>
      </c>
      <c r="B2" s="15" t="s">
        <v>145</v>
      </c>
      <c r="C2" s="15" t="s">
        <v>146</v>
      </c>
      <c r="D2" s="15" t="s">
        <v>147</v>
      </c>
      <c r="E2" s="15" t="s">
        <v>148</v>
      </c>
    </row>
    <row r="3" spans="1:5" ht="19.5" customHeight="1">
      <c r="A3" s="16"/>
      <c r="B3" s="16"/>
      <c r="C3" s="16"/>
      <c r="D3" s="16"/>
      <c r="E3" s="18"/>
    </row>
    <row r="4" spans="1:5" ht="19.5" customHeight="1">
      <c r="A4" s="16"/>
      <c r="B4" s="16"/>
      <c r="C4" s="16"/>
      <c r="D4" s="16"/>
      <c r="E4" s="18"/>
    </row>
    <row r="5" spans="1:5" ht="19.5" customHeight="1">
      <c r="A5" s="17"/>
      <c r="B5" s="17"/>
      <c r="C5" s="17"/>
      <c r="D5" s="17"/>
      <c r="E5" s="19"/>
    </row>
    <row r="6" spans="1:5" ht="19.5" customHeight="1">
      <c r="A6" s="16" t="s">
        <v>149</v>
      </c>
      <c r="B6" s="15" t="s">
        <v>150</v>
      </c>
      <c r="C6" s="15" t="s">
        <v>150</v>
      </c>
      <c r="D6" s="15" t="s">
        <v>150</v>
      </c>
      <c r="E6" s="19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F27" sqref="F27"/>
    </sheetView>
  </sheetViews>
  <sheetFormatPr defaultColWidth="8.796875" defaultRowHeight="14.25"/>
  <cols>
    <col min="1" max="1" width="14.5" style="0" customWidth="1"/>
    <col min="2" max="3" width="11.59765625" style="0" customWidth="1"/>
    <col min="4" max="4" width="25.5" style="0" customWidth="1"/>
    <col min="5" max="5" width="16.59765625" style="0" customWidth="1"/>
  </cols>
  <sheetData>
    <row r="1" spans="1:5" ht="17.25">
      <c r="A1" s="137" t="s">
        <v>143</v>
      </c>
      <c r="B1" s="137"/>
      <c r="C1" s="137"/>
      <c r="D1" s="137"/>
      <c r="E1" s="137"/>
    </row>
    <row r="2" spans="1:5" ht="30.75">
      <c r="A2" s="15" t="s">
        <v>144</v>
      </c>
      <c r="B2" s="15" t="s">
        <v>145</v>
      </c>
      <c r="C2" s="15" t="s">
        <v>146</v>
      </c>
      <c r="D2" s="15" t="s">
        <v>147</v>
      </c>
      <c r="E2" s="15" t="s">
        <v>148</v>
      </c>
    </row>
    <row r="3" spans="1:5" ht="19.5" customHeight="1">
      <c r="A3" s="16"/>
      <c r="B3" s="16"/>
      <c r="C3" s="16"/>
      <c r="D3" s="16"/>
      <c r="E3" s="18"/>
    </row>
    <row r="4" spans="1:5" ht="19.5" customHeight="1">
      <c r="A4" s="16"/>
      <c r="B4" s="16"/>
      <c r="C4" s="16"/>
      <c r="D4" s="16"/>
      <c r="E4" s="18"/>
    </row>
    <row r="5" spans="1:5" ht="19.5" customHeight="1">
      <c r="A5" s="17"/>
      <c r="B5" s="17"/>
      <c r="C5" s="17"/>
      <c r="D5" s="17"/>
      <c r="E5" s="19"/>
    </row>
    <row r="6" spans="1:5" ht="19.5" customHeight="1">
      <c r="A6" s="16" t="s">
        <v>149</v>
      </c>
      <c r="B6" s="15" t="s">
        <v>150</v>
      </c>
      <c r="C6" s="15" t="s">
        <v>150</v>
      </c>
      <c r="D6" s="15" t="s">
        <v>150</v>
      </c>
      <c r="E6" s="19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A1" sqref="A1:E3"/>
    </sheetView>
  </sheetViews>
  <sheetFormatPr defaultColWidth="8.796875" defaultRowHeight="14.25"/>
  <cols>
    <col min="1" max="1" width="9.19921875" style="0" customWidth="1"/>
    <col min="2" max="2" width="15" style="0" customWidth="1"/>
    <col min="3" max="3" width="15.3984375" style="0" customWidth="1"/>
    <col min="4" max="4" width="15.5" style="0" customWidth="1"/>
    <col min="5" max="5" width="18.59765625" style="0" customWidth="1"/>
  </cols>
  <sheetData>
    <row r="1" spans="1:5" ht="13.5">
      <c r="A1" s="198" t="s">
        <v>322</v>
      </c>
      <c r="B1" s="199"/>
      <c r="C1" s="199"/>
      <c r="D1" s="199"/>
      <c r="E1" s="200"/>
    </row>
    <row r="2" spans="1:9" ht="14.25" customHeight="1">
      <c r="A2" s="201"/>
      <c r="B2" s="202"/>
      <c r="C2" s="202"/>
      <c r="D2" s="202"/>
      <c r="E2" s="203"/>
      <c r="F2" s="23"/>
      <c r="G2" s="23"/>
      <c r="H2" s="23"/>
      <c r="I2" s="23"/>
    </row>
    <row r="3" spans="1:9" ht="30" customHeight="1" thickBot="1">
      <c r="A3" s="204"/>
      <c r="B3" s="205"/>
      <c r="C3" s="205"/>
      <c r="D3" s="205"/>
      <c r="E3" s="206"/>
      <c r="F3" s="23"/>
      <c r="G3" s="23"/>
      <c r="H3" s="23"/>
      <c r="I3" s="23"/>
    </row>
    <row r="4" spans="1:9" ht="16.5" customHeight="1">
      <c r="A4" s="207"/>
      <c r="B4" s="208"/>
      <c r="C4" s="208"/>
      <c r="D4" s="208"/>
      <c r="E4" s="208"/>
      <c r="F4" s="20"/>
      <c r="G4" s="20"/>
      <c r="H4" s="20"/>
      <c r="I4" s="20"/>
    </row>
    <row r="5" spans="1:5" ht="15">
      <c r="A5" s="209" t="s">
        <v>153</v>
      </c>
      <c r="B5" s="210" t="s">
        <v>154</v>
      </c>
      <c r="C5" s="210"/>
      <c r="D5" s="210" t="s">
        <v>155</v>
      </c>
      <c r="E5" s="210"/>
    </row>
    <row r="6" spans="1:5" ht="18" customHeight="1">
      <c r="A6" s="211"/>
      <c r="B6" s="212" t="s">
        <v>156</v>
      </c>
      <c r="C6" s="212" t="s">
        <v>157</v>
      </c>
      <c r="D6" s="212" t="s">
        <v>156</v>
      </c>
      <c r="E6" s="212" t="s">
        <v>157</v>
      </c>
    </row>
    <row r="7" spans="1:5" ht="9" customHeight="1">
      <c r="A7" s="207"/>
      <c r="B7" s="207"/>
      <c r="C7" s="207"/>
      <c r="D7" s="207"/>
      <c r="E7" s="207"/>
    </row>
    <row r="8" spans="1:5" ht="27.75" customHeight="1">
      <c r="A8" s="213" t="s">
        <v>158</v>
      </c>
      <c r="B8" s="214">
        <v>9011411.55</v>
      </c>
      <c r="C8" s="214"/>
      <c r="D8" s="214">
        <v>9405466.55</v>
      </c>
      <c r="E8" s="214"/>
    </row>
    <row r="9" spans="1:5" ht="25.5" customHeight="1">
      <c r="A9" s="213" t="s">
        <v>159</v>
      </c>
      <c r="B9" s="214">
        <v>1082822.04</v>
      </c>
      <c r="C9" s="214"/>
      <c r="D9" s="214">
        <v>1193113.11</v>
      </c>
      <c r="E9" s="214"/>
    </row>
    <row r="10" spans="1:5" ht="27.75" customHeight="1">
      <c r="A10" s="213" t="s">
        <v>160</v>
      </c>
      <c r="B10" s="214">
        <v>245550.27</v>
      </c>
      <c r="C10" s="214"/>
      <c r="D10" s="214">
        <v>302330.66</v>
      </c>
      <c r="E10" s="214"/>
    </row>
    <row r="11" spans="1:7" ht="27" customHeight="1">
      <c r="A11" s="213" t="s">
        <v>161</v>
      </c>
      <c r="B11" s="214">
        <v>47564.3</v>
      </c>
      <c r="C11" s="214"/>
      <c r="D11" s="214">
        <v>48189.3</v>
      </c>
      <c r="E11" s="214"/>
      <c r="G11" s="40"/>
    </row>
    <row r="12" spans="1:5" ht="24" customHeight="1">
      <c r="A12" s="213" t="s">
        <v>162</v>
      </c>
      <c r="B12" s="214"/>
      <c r="C12" s="214">
        <v>5096050.71</v>
      </c>
      <c r="D12" s="214"/>
      <c r="E12" s="214">
        <v>5319087.93</v>
      </c>
    </row>
    <row r="13" spans="1:5" ht="27" customHeight="1">
      <c r="A13" s="213" t="s">
        <v>163</v>
      </c>
      <c r="B13" s="214"/>
      <c r="C13" s="214">
        <v>1375936.61</v>
      </c>
      <c r="D13" s="214"/>
      <c r="E13" s="214">
        <v>1543633.07</v>
      </c>
    </row>
    <row r="14" spans="1:5" ht="27" customHeight="1">
      <c r="A14" s="213" t="s">
        <v>305</v>
      </c>
      <c r="B14" s="214"/>
      <c r="C14" s="214"/>
      <c r="D14" s="214">
        <v>13.6</v>
      </c>
      <c r="E14" s="214"/>
    </row>
    <row r="15" spans="1:5" ht="27" customHeight="1">
      <c r="A15" s="213" t="s">
        <v>171</v>
      </c>
      <c r="B15" s="214"/>
      <c r="C15" s="214"/>
      <c r="D15" s="214">
        <v>3178.23</v>
      </c>
      <c r="E15" s="214"/>
    </row>
    <row r="16" spans="1:5" ht="25.5" customHeight="1">
      <c r="A16" s="213" t="s">
        <v>164</v>
      </c>
      <c r="B16" s="214"/>
      <c r="C16" s="214">
        <v>22132.35</v>
      </c>
      <c r="D16" s="214"/>
      <c r="E16" s="214">
        <v>20520.36</v>
      </c>
    </row>
    <row r="17" spans="1:5" ht="26.25" customHeight="1">
      <c r="A17" s="213" t="s">
        <v>165</v>
      </c>
      <c r="B17" s="214">
        <v>87</v>
      </c>
      <c r="C17" s="214"/>
      <c r="D17" s="214"/>
      <c r="E17" s="214">
        <v>2753</v>
      </c>
    </row>
    <row r="18" spans="1:5" ht="26.25" customHeight="1">
      <c r="A18" s="213" t="s">
        <v>311</v>
      </c>
      <c r="B18" s="214"/>
      <c r="C18" s="214"/>
      <c r="D18" s="214"/>
      <c r="E18" s="214">
        <v>13.6</v>
      </c>
    </row>
    <row r="19" spans="1:5" ht="24.75" customHeight="1">
      <c r="A19" s="213" t="s">
        <v>166</v>
      </c>
      <c r="B19" s="214"/>
      <c r="C19" s="214">
        <v>73221.72</v>
      </c>
      <c r="D19" s="214"/>
      <c r="E19" s="214">
        <v>61399.47</v>
      </c>
    </row>
    <row r="20" spans="1:5" ht="23.25" customHeight="1">
      <c r="A20" s="213" t="s">
        <v>167</v>
      </c>
      <c r="B20" s="214"/>
      <c r="C20" s="214">
        <v>389723.48</v>
      </c>
      <c r="D20" s="214"/>
      <c r="E20" s="214">
        <v>329244.51</v>
      </c>
    </row>
    <row r="21" spans="1:5" ht="23.25" customHeight="1">
      <c r="A21" s="213" t="s">
        <v>172</v>
      </c>
      <c r="B21" s="214"/>
      <c r="C21" s="214"/>
      <c r="D21" s="214">
        <v>15300</v>
      </c>
      <c r="E21" s="214"/>
    </row>
    <row r="22" spans="1:5" ht="23.25" customHeight="1">
      <c r="A22" s="213" t="s">
        <v>173</v>
      </c>
      <c r="B22" s="214"/>
      <c r="C22" s="214"/>
      <c r="D22" s="214"/>
      <c r="E22" s="214">
        <v>628.59</v>
      </c>
    </row>
    <row r="23" spans="1:5" ht="23.25" customHeight="1">
      <c r="A23" s="213" t="s">
        <v>306</v>
      </c>
      <c r="B23" s="214"/>
      <c r="C23" s="214"/>
      <c r="D23" s="214">
        <v>105843.2</v>
      </c>
      <c r="E23" s="214"/>
    </row>
    <row r="24" spans="1:5" ht="23.25" customHeight="1">
      <c r="A24" s="213" t="s">
        <v>168</v>
      </c>
      <c r="B24" s="214">
        <v>7741.4</v>
      </c>
      <c r="C24" s="214"/>
      <c r="D24" s="214">
        <v>16333.61</v>
      </c>
      <c r="E24" s="214"/>
    </row>
    <row r="25" spans="1:5" ht="25.5" customHeight="1">
      <c r="A25" s="213" t="s">
        <v>169</v>
      </c>
      <c r="B25" s="214"/>
      <c r="C25" s="214">
        <v>9787002.52</v>
      </c>
      <c r="D25" s="214"/>
      <c r="E25" s="214">
        <v>10342309.06</v>
      </c>
    </row>
    <row r="26" spans="1:5" ht="25.5" customHeight="1">
      <c r="A26" s="213" t="s">
        <v>174</v>
      </c>
      <c r="B26" s="214"/>
      <c r="C26" s="214"/>
      <c r="D26" s="214"/>
      <c r="E26" s="214">
        <v>18478.23</v>
      </c>
    </row>
    <row r="27" spans="1:5" ht="24.75" customHeight="1">
      <c r="A27" s="213" t="s">
        <v>170</v>
      </c>
      <c r="B27" s="214">
        <v>6348890.83</v>
      </c>
      <c r="C27" s="214"/>
      <c r="D27" s="214">
        <v>6548299.56</v>
      </c>
      <c r="E27" s="214"/>
    </row>
    <row r="28" spans="1:5" ht="7.5" customHeight="1">
      <c r="A28" s="215"/>
      <c r="B28" s="216"/>
      <c r="C28" s="216"/>
      <c r="D28" s="216"/>
      <c r="E28" s="216"/>
    </row>
    <row r="29" spans="1:5" ht="5.25" customHeight="1">
      <c r="A29" s="215"/>
      <c r="B29" s="216"/>
      <c r="C29" s="216"/>
      <c r="D29" s="216"/>
      <c r="E29" s="216"/>
    </row>
    <row r="30" spans="1:5" ht="30" customHeight="1">
      <c r="A30" s="215"/>
      <c r="B30" s="217">
        <f>SUM(B8:B27)</f>
        <v>16744067.39</v>
      </c>
      <c r="C30" s="217">
        <f>SUM(C8:C27)</f>
        <v>16744067.389999999</v>
      </c>
      <c r="D30" s="217">
        <f>SUM(D8:D27)</f>
        <v>17638067.82</v>
      </c>
      <c r="E30" s="217">
        <f>SUM(E8:E27)</f>
        <v>17638067.82</v>
      </c>
    </row>
    <row r="31" spans="1:5" ht="15">
      <c r="A31" s="215"/>
      <c r="B31" s="216"/>
      <c r="C31" s="216"/>
      <c r="D31" s="216"/>
      <c r="E31" s="216"/>
    </row>
    <row r="32" spans="1:5" ht="15">
      <c r="A32" s="215"/>
      <c r="B32" s="216"/>
      <c r="C32" s="216"/>
      <c r="D32" s="216"/>
      <c r="E32" s="216"/>
    </row>
    <row r="33" spans="1:5" ht="15">
      <c r="A33" s="215"/>
      <c r="B33" s="216"/>
      <c r="C33" s="216"/>
      <c r="D33" s="216"/>
      <c r="E33" s="216"/>
    </row>
    <row r="34" spans="1:5" ht="15">
      <c r="A34" s="215"/>
      <c r="B34" s="207"/>
      <c r="C34" s="207"/>
      <c r="D34" s="207"/>
      <c r="E34" s="207"/>
    </row>
    <row r="35" spans="1:5" ht="15">
      <c r="A35" s="215"/>
      <c r="B35" s="207"/>
      <c r="C35" s="207"/>
      <c r="D35" s="207"/>
      <c r="E35" s="207"/>
    </row>
    <row r="36" spans="1:5" ht="15">
      <c r="A36" s="215"/>
      <c r="B36" s="207"/>
      <c r="C36" s="207"/>
      <c r="D36" s="207"/>
      <c r="E36" s="207"/>
    </row>
    <row r="37" spans="1:5" ht="15">
      <c r="A37" s="215"/>
      <c r="B37" s="207"/>
      <c r="C37" s="207"/>
      <c r="D37" s="207"/>
      <c r="E37" s="207"/>
    </row>
    <row r="38" spans="1:5" ht="15">
      <c r="A38" s="215"/>
      <c r="B38" s="207"/>
      <c r="C38" s="207"/>
      <c r="D38" s="207"/>
      <c r="E38" s="207"/>
    </row>
    <row r="39" spans="1:5" ht="13.5">
      <c r="A39" s="218"/>
      <c r="B39" s="219"/>
      <c r="C39" s="219"/>
      <c r="D39" s="219"/>
      <c r="E39" s="219"/>
    </row>
  </sheetData>
  <sheetProtection/>
  <mergeCells count="4">
    <mergeCell ref="B5:C5"/>
    <mergeCell ref="D5:E5"/>
    <mergeCell ref="A1:E3"/>
    <mergeCell ref="A5:A6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23">
      <selection activeCell="D35" sqref="D35"/>
    </sheetView>
  </sheetViews>
  <sheetFormatPr defaultColWidth="8.796875" defaultRowHeight="14.25"/>
  <cols>
    <col min="1" max="1" width="5.69921875" style="0" customWidth="1"/>
    <col min="3" max="3" width="14.59765625" style="0" customWidth="1"/>
    <col min="4" max="4" width="16.19921875" style="0" customWidth="1"/>
    <col min="6" max="6" width="14.09765625" style="0" customWidth="1"/>
    <col min="7" max="7" width="11.8984375" style="0" customWidth="1"/>
  </cols>
  <sheetData>
    <row r="1" spans="1:7" ht="72.75" customHeight="1">
      <c r="A1" s="207"/>
      <c r="B1" s="207"/>
      <c r="C1" s="207"/>
      <c r="D1" s="228"/>
      <c r="E1" s="222" t="s">
        <v>293</v>
      </c>
      <c r="F1" s="222"/>
      <c r="G1" s="222"/>
    </row>
    <row r="2" spans="1:7" ht="30" customHeight="1">
      <c r="A2" s="207"/>
      <c r="B2" s="207"/>
      <c r="C2" s="207"/>
      <c r="D2" s="228"/>
      <c r="E2" s="222"/>
      <c r="F2" s="222"/>
      <c r="G2" s="222"/>
    </row>
    <row r="3" spans="1:7" ht="6.75" customHeight="1">
      <c r="A3" s="207"/>
      <c r="B3" s="207"/>
      <c r="C3" s="207"/>
      <c r="D3" s="228"/>
      <c r="E3" s="228"/>
      <c r="F3" s="228"/>
      <c r="G3" s="228"/>
    </row>
    <row r="4" spans="1:7" ht="4.5" customHeight="1">
      <c r="A4" s="207"/>
      <c r="B4" s="207"/>
      <c r="C4" s="207"/>
      <c r="D4" s="228"/>
      <c r="E4" s="228"/>
      <c r="F4" s="228"/>
      <c r="G4" s="228"/>
    </row>
    <row r="5" spans="1:7" ht="0.75" customHeight="1">
      <c r="A5" s="207"/>
      <c r="B5" s="207"/>
      <c r="C5" s="207"/>
      <c r="D5" s="207"/>
      <c r="E5" s="207"/>
      <c r="F5" s="207"/>
      <c r="G5" s="207"/>
    </row>
    <row r="6" spans="1:7" ht="4.5" customHeight="1">
      <c r="A6" s="207"/>
      <c r="B6" s="207"/>
      <c r="C6" s="207"/>
      <c r="D6" s="207"/>
      <c r="E6" s="207"/>
      <c r="F6" s="207"/>
      <c r="G6" s="207"/>
    </row>
    <row r="7" spans="1:7" ht="2.25" customHeight="1" thickBot="1">
      <c r="A7" s="207"/>
      <c r="B7" s="207"/>
      <c r="C7" s="207"/>
      <c r="D7" s="207"/>
      <c r="E7" s="207"/>
      <c r="F7" s="207"/>
      <c r="G7" s="207"/>
    </row>
    <row r="8" spans="1:7" ht="13.5" customHeight="1">
      <c r="A8" s="229" t="s">
        <v>323</v>
      </c>
      <c r="B8" s="230"/>
      <c r="C8" s="230"/>
      <c r="D8" s="230"/>
      <c r="E8" s="230"/>
      <c r="F8" s="230"/>
      <c r="G8" s="231"/>
    </row>
    <row r="9" spans="1:7" ht="41.25" customHeight="1" thickBot="1">
      <c r="A9" s="232"/>
      <c r="B9" s="233"/>
      <c r="C9" s="233"/>
      <c r="D9" s="233"/>
      <c r="E9" s="233"/>
      <c r="F9" s="233"/>
      <c r="G9" s="234"/>
    </row>
    <row r="10" spans="1:7" ht="6" customHeight="1">
      <c r="A10" s="207"/>
      <c r="B10" s="207"/>
      <c r="C10" s="207"/>
      <c r="D10" s="207"/>
      <c r="E10" s="207"/>
      <c r="F10" s="207"/>
      <c r="G10" s="207"/>
    </row>
    <row r="11" spans="1:7" ht="57" customHeight="1">
      <c r="A11" s="235" t="s">
        <v>193</v>
      </c>
      <c r="B11" s="235"/>
      <c r="C11" s="235"/>
      <c r="D11" s="235"/>
      <c r="E11" s="235"/>
      <c r="F11" s="235"/>
      <c r="G11" s="235"/>
    </row>
    <row r="12" spans="1:7" ht="13.5">
      <c r="A12" s="236" t="s">
        <v>194</v>
      </c>
      <c r="B12" s="235" t="s">
        <v>195</v>
      </c>
      <c r="C12" s="235"/>
      <c r="D12" s="235" t="s">
        <v>196</v>
      </c>
      <c r="E12" s="237" t="s">
        <v>197</v>
      </c>
      <c r="F12" s="237"/>
      <c r="G12" s="235" t="s">
        <v>198</v>
      </c>
    </row>
    <row r="13" spans="1:7" ht="19.5" customHeight="1">
      <c r="A13" s="236"/>
      <c r="B13" s="235"/>
      <c r="C13" s="235"/>
      <c r="D13" s="235"/>
      <c r="E13" s="237"/>
      <c r="F13" s="237"/>
      <c r="G13" s="235"/>
    </row>
    <row r="14" spans="1:7" ht="81" customHeight="1">
      <c r="A14" s="238">
        <v>1</v>
      </c>
      <c r="B14" s="223" t="s">
        <v>199</v>
      </c>
      <c r="C14" s="223"/>
      <c r="D14" s="224" t="s">
        <v>200</v>
      </c>
      <c r="E14" s="223" t="s">
        <v>218</v>
      </c>
      <c r="F14" s="223"/>
      <c r="G14" s="239">
        <v>6576</v>
      </c>
    </row>
    <row r="15" spans="1:7" ht="6" customHeight="1">
      <c r="A15" s="207"/>
      <c r="B15" s="207"/>
      <c r="C15" s="207"/>
      <c r="D15" s="207"/>
      <c r="E15" s="207"/>
      <c r="F15" s="207"/>
      <c r="G15" s="207"/>
    </row>
    <row r="16" spans="1:7" ht="15" hidden="1">
      <c r="A16" s="207"/>
      <c r="B16" s="207"/>
      <c r="C16" s="207"/>
      <c r="D16" s="207"/>
      <c r="E16" s="207"/>
      <c r="F16" s="207"/>
      <c r="G16" s="207"/>
    </row>
    <row r="17" spans="1:7" ht="4.5" customHeight="1">
      <c r="A17" s="207"/>
      <c r="B17" s="207"/>
      <c r="C17" s="207"/>
      <c r="D17" s="207"/>
      <c r="E17" s="207"/>
      <c r="F17" s="207"/>
      <c r="G17" s="207"/>
    </row>
    <row r="18" spans="1:7" ht="27" customHeight="1">
      <c r="A18" s="207"/>
      <c r="B18" s="207"/>
      <c r="C18" s="207"/>
      <c r="D18" s="207"/>
      <c r="E18" s="207"/>
      <c r="F18" s="207"/>
      <c r="G18" s="207"/>
    </row>
    <row r="19" spans="1:7" ht="38.25" customHeight="1">
      <c r="A19" s="235" t="s">
        <v>201</v>
      </c>
      <c r="B19" s="235"/>
      <c r="C19" s="235"/>
      <c r="D19" s="235"/>
      <c r="E19" s="235"/>
      <c r="F19" s="235"/>
      <c r="G19" s="235"/>
    </row>
    <row r="20" spans="1:7" ht="13.5" customHeight="1">
      <c r="A20" s="236" t="s">
        <v>194</v>
      </c>
      <c r="B20" s="235" t="s">
        <v>195</v>
      </c>
      <c r="C20" s="235"/>
      <c r="D20" s="235" t="s">
        <v>202</v>
      </c>
      <c r="E20" s="237" t="s">
        <v>197</v>
      </c>
      <c r="F20" s="237"/>
      <c r="G20" s="235" t="s">
        <v>198</v>
      </c>
    </row>
    <row r="21" spans="1:7" ht="23.25" customHeight="1">
      <c r="A21" s="236"/>
      <c r="B21" s="235"/>
      <c r="C21" s="235"/>
      <c r="D21" s="235"/>
      <c r="E21" s="237"/>
      <c r="F21" s="237"/>
      <c r="G21" s="235"/>
    </row>
    <row r="22" spans="1:7" ht="51" customHeight="1">
      <c r="A22" s="240">
        <v>1</v>
      </c>
      <c r="B22" s="241" t="s">
        <v>203</v>
      </c>
      <c r="C22" s="242"/>
      <c r="D22" s="224" t="s">
        <v>298</v>
      </c>
      <c r="E22" s="223" t="s">
        <v>297</v>
      </c>
      <c r="F22" s="223"/>
      <c r="G22" s="239">
        <v>137912.92</v>
      </c>
    </row>
    <row r="23" spans="1:7" ht="58.5" customHeight="1">
      <c r="A23" s="243"/>
      <c r="B23" s="244"/>
      <c r="C23" s="245"/>
      <c r="D23" s="224" t="s">
        <v>310</v>
      </c>
      <c r="E23" s="223" t="s">
        <v>204</v>
      </c>
      <c r="F23" s="223"/>
      <c r="G23" s="246">
        <v>4255.87</v>
      </c>
    </row>
    <row r="24" spans="1:7" ht="77.25" customHeight="1">
      <c r="A24" s="240">
        <v>2</v>
      </c>
      <c r="B24" s="241" t="s">
        <v>205</v>
      </c>
      <c r="C24" s="242"/>
      <c r="D24" s="224" t="s">
        <v>289</v>
      </c>
      <c r="E24" s="223" t="s">
        <v>291</v>
      </c>
      <c r="F24" s="223"/>
      <c r="G24" s="246">
        <v>5598.84</v>
      </c>
    </row>
    <row r="25" spans="1:7" ht="51.75" customHeight="1">
      <c r="A25" s="243"/>
      <c r="B25" s="244"/>
      <c r="C25" s="245"/>
      <c r="D25" s="224" t="s">
        <v>290</v>
      </c>
      <c r="E25" s="223" t="s">
        <v>204</v>
      </c>
      <c r="F25" s="223"/>
      <c r="G25" s="246">
        <v>15711.74</v>
      </c>
    </row>
    <row r="26" spans="1:7" ht="43.5" customHeight="1">
      <c r="A26" s="238">
        <v>3</v>
      </c>
      <c r="B26" s="225" t="s">
        <v>207</v>
      </c>
      <c r="C26" s="226"/>
      <c r="D26" s="224" t="s">
        <v>208</v>
      </c>
      <c r="E26" s="223" t="s">
        <v>292</v>
      </c>
      <c r="F26" s="223"/>
      <c r="G26" s="246">
        <v>7834.56</v>
      </c>
    </row>
    <row r="27" spans="1:7" ht="6" customHeight="1">
      <c r="A27" s="207"/>
      <c r="B27" s="207"/>
      <c r="C27" s="207"/>
      <c r="D27" s="207"/>
      <c r="E27" s="207"/>
      <c r="F27" s="207"/>
      <c r="G27" s="247"/>
    </row>
    <row r="28" spans="1:7" ht="1.5" customHeight="1">
      <c r="A28" s="207"/>
      <c r="B28" s="207"/>
      <c r="C28" s="207"/>
      <c r="D28" s="207"/>
      <c r="E28" s="207"/>
      <c r="F28" s="207"/>
      <c r="G28" s="207"/>
    </row>
    <row r="29" spans="1:7" ht="6" customHeight="1">
      <c r="A29" s="207"/>
      <c r="B29" s="207"/>
      <c r="C29" s="207"/>
      <c r="D29" s="207"/>
      <c r="E29" s="207"/>
      <c r="F29" s="207"/>
      <c r="G29" s="207"/>
    </row>
    <row r="30" spans="1:7" ht="15" hidden="1">
      <c r="A30" s="207"/>
      <c r="B30" s="207"/>
      <c r="C30" s="207"/>
      <c r="D30" s="207"/>
      <c r="E30" s="207"/>
      <c r="F30" s="207"/>
      <c r="G30" s="207"/>
    </row>
    <row r="31" spans="1:7" ht="27.75" customHeight="1">
      <c r="A31" s="227" t="s">
        <v>307</v>
      </c>
      <c r="B31" s="227"/>
      <c r="C31" s="227"/>
      <c r="D31" s="207"/>
      <c r="E31" s="207"/>
      <c r="F31" s="207"/>
      <c r="G31" s="207"/>
    </row>
    <row r="32" spans="1:7" ht="31.5" customHeight="1">
      <c r="A32" s="207"/>
      <c r="B32" s="207"/>
      <c r="C32" s="207"/>
      <c r="D32" s="207"/>
      <c r="E32" s="207"/>
      <c r="F32" s="207"/>
      <c r="G32" s="207"/>
    </row>
    <row r="33" spans="1:7" ht="15" hidden="1">
      <c r="A33" s="207"/>
      <c r="B33" s="207"/>
      <c r="C33" s="207"/>
      <c r="D33" s="207"/>
      <c r="E33" s="207"/>
      <c r="F33" s="207"/>
      <c r="G33" s="207"/>
    </row>
    <row r="34" spans="1:7" ht="76.5" customHeight="1">
      <c r="A34" s="135" t="s">
        <v>313</v>
      </c>
      <c r="B34" s="135"/>
      <c r="C34" s="135"/>
      <c r="D34" s="207"/>
      <c r="E34" s="135" t="s">
        <v>312</v>
      </c>
      <c r="F34" s="135"/>
      <c r="G34" s="135"/>
    </row>
    <row r="35" spans="1:7" ht="15">
      <c r="A35" s="227" t="s">
        <v>287</v>
      </c>
      <c r="B35" s="227"/>
      <c r="C35" s="227"/>
      <c r="D35" s="207"/>
      <c r="E35" s="227" t="s">
        <v>288</v>
      </c>
      <c r="F35" s="227"/>
      <c r="G35" s="227"/>
    </row>
    <row r="36" spans="1:7" ht="15">
      <c r="A36" s="207"/>
      <c r="B36" s="207"/>
      <c r="C36" s="207"/>
      <c r="D36" s="207"/>
      <c r="E36" s="207"/>
      <c r="F36" s="207"/>
      <c r="G36" s="207"/>
    </row>
    <row r="37" spans="1:7" ht="15">
      <c r="A37" s="207"/>
      <c r="B37" s="207"/>
      <c r="C37" s="207"/>
      <c r="D37" s="207"/>
      <c r="E37" s="207"/>
      <c r="F37" s="207"/>
      <c r="G37" s="207"/>
    </row>
    <row r="38" spans="1:7" ht="15">
      <c r="A38" s="207"/>
      <c r="B38" s="207"/>
      <c r="C38" s="207"/>
      <c r="D38" s="207"/>
      <c r="E38" s="207"/>
      <c r="F38" s="207"/>
      <c r="G38" s="207"/>
    </row>
    <row r="39" spans="1:7" ht="15">
      <c r="A39" s="220"/>
      <c r="B39" s="220"/>
      <c r="C39" s="220"/>
      <c r="D39" s="220"/>
      <c r="E39" s="220"/>
      <c r="F39" s="220"/>
      <c r="G39" s="220"/>
    </row>
    <row r="40" spans="1:7" ht="15">
      <c r="A40" s="220"/>
      <c r="B40" s="220"/>
      <c r="C40" s="220"/>
      <c r="D40" s="220"/>
      <c r="E40" s="220"/>
      <c r="F40" s="220"/>
      <c r="G40" s="220"/>
    </row>
    <row r="41" spans="1:7" ht="15">
      <c r="A41" s="220"/>
      <c r="B41" s="220"/>
      <c r="C41" s="220"/>
      <c r="D41" s="220"/>
      <c r="E41" s="220"/>
      <c r="F41" s="220"/>
      <c r="G41" s="220"/>
    </row>
    <row r="42" spans="1:7" ht="15">
      <c r="A42" s="220"/>
      <c r="B42" s="220"/>
      <c r="C42" s="220"/>
      <c r="D42" s="220"/>
      <c r="E42" s="220"/>
      <c r="F42" s="220"/>
      <c r="G42" s="220"/>
    </row>
    <row r="43" spans="1:7" ht="15">
      <c r="A43" s="220"/>
      <c r="B43" s="220"/>
      <c r="C43" s="220"/>
      <c r="D43" s="220"/>
      <c r="E43" s="220"/>
      <c r="F43" s="220"/>
      <c r="G43" s="220"/>
    </row>
    <row r="44" spans="1:7" ht="15">
      <c r="A44" s="220"/>
      <c r="B44" s="220"/>
      <c r="C44" s="220"/>
      <c r="D44" s="220"/>
      <c r="E44" s="220"/>
      <c r="F44" s="220"/>
      <c r="G44" s="220"/>
    </row>
    <row r="45" spans="1:7" ht="15">
      <c r="A45" s="220"/>
      <c r="B45" s="220"/>
      <c r="C45" s="220"/>
      <c r="D45" s="220"/>
      <c r="E45" s="220"/>
      <c r="F45" s="220"/>
      <c r="G45" s="220"/>
    </row>
    <row r="46" spans="1:7" ht="15">
      <c r="A46" s="220"/>
      <c r="B46" s="220"/>
      <c r="C46" s="220"/>
      <c r="D46" s="220"/>
      <c r="E46" s="220"/>
      <c r="F46" s="220"/>
      <c r="G46" s="220"/>
    </row>
    <row r="47" spans="1:7" ht="15">
      <c r="A47" s="220"/>
      <c r="B47" s="220"/>
      <c r="C47" s="220"/>
      <c r="D47" s="220"/>
      <c r="E47" s="220"/>
      <c r="F47" s="220"/>
      <c r="G47" s="220"/>
    </row>
    <row r="48" spans="1:7" ht="15">
      <c r="A48" s="220"/>
      <c r="B48" s="220"/>
      <c r="C48" s="220"/>
      <c r="D48" s="220"/>
      <c r="E48" s="220"/>
      <c r="F48" s="220"/>
      <c r="G48" s="220"/>
    </row>
    <row r="49" spans="1:7" ht="15">
      <c r="A49" s="220"/>
      <c r="B49" s="220"/>
      <c r="C49" s="220"/>
      <c r="D49" s="220"/>
      <c r="E49" s="220"/>
      <c r="F49" s="220"/>
      <c r="G49" s="220"/>
    </row>
    <row r="50" spans="1:7" ht="15">
      <c r="A50" s="220"/>
      <c r="B50" s="220"/>
      <c r="C50" s="220"/>
      <c r="D50" s="220"/>
      <c r="E50" s="220"/>
      <c r="F50" s="220"/>
      <c r="G50" s="220"/>
    </row>
    <row r="51" spans="1:7" ht="15">
      <c r="A51" s="220"/>
      <c r="B51" s="220"/>
      <c r="C51" s="220"/>
      <c r="D51" s="220"/>
      <c r="E51" s="220"/>
      <c r="F51" s="220"/>
      <c r="G51" s="220"/>
    </row>
    <row r="52" spans="1:7" ht="15">
      <c r="A52" s="220"/>
      <c r="B52" s="220"/>
      <c r="C52" s="220"/>
      <c r="D52" s="220"/>
      <c r="E52" s="220"/>
      <c r="F52" s="220"/>
      <c r="G52" s="220"/>
    </row>
    <row r="53" spans="1:7" ht="15">
      <c r="A53" s="220"/>
      <c r="B53" s="220"/>
      <c r="C53" s="220"/>
      <c r="D53" s="220"/>
      <c r="E53" s="220"/>
      <c r="F53" s="220"/>
      <c r="G53" s="220"/>
    </row>
    <row r="54" spans="1:7" ht="15">
      <c r="A54" s="220"/>
      <c r="B54" s="220"/>
      <c r="C54" s="220"/>
      <c r="D54" s="220"/>
      <c r="E54" s="220"/>
      <c r="F54" s="220"/>
      <c r="G54" s="220"/>
    </row>
    <row r="55" spans="1:7" ht="15">
      <c r="A55" s="220"/>
      <c r="B55" s="220"/>
      <c r="C55" s="220"/>
      <c r="D55" s="220"/>
      <c r="E55" s="220"/>
      <c r="F55" s="220"/>
      <c r="G55" s="220"/>
    </row>
    <row r="56" spans="1:7" ht="15">
      <c r="A56" s="220"/>
      <c r="B56" s="220"/>
      <c r="C56" s="220"/>
      <c r="D56" s="220"/>
      <c r="E56" s="220"/>
      <c r="F56" s="220"/>
      <c r="G56" s="220"/>
    </row>
    <row r="57" spans="1:7" ht="15">
      <c r="A57" s="220"/>
      <c r="B57" s="220"/>
      <c r="C57" s="220"/>
      <c r="D57" s="220"/>
      <c r="E57" s="220"/>
      <c r="F57" s="220"/>
      <c r="G57" s="220"/>
    </row>
    <row r="58" spans="1:7" ht="15">
      <c r="A58" s="220"/>
      <c r="B58" s="220"/>
      <c r="C58" s="220"/>
      <c r="D58" s="220"/>
      <c r="E58" s="220"/>
      <c r="F58" s="220"/>
      <c r="G58" s="220"/>
    </row>
    <row r="59" spans="1:7" ht="15">
      <c r="A59" s="220"/>
      <c r="B59" s="220"/>
      <c r="C59" s="220"/>
      <c r="D59" s="220"/>
      <c r="E59" s="220"/>
      <c r="F59" s="220"/>
      <c r="G59" s="220"/>
    </row>
    <row r="60" spans="1:7" ht="15">
      <c r="A60" s="220"/>
      <c r="B60" s="220"/>
      <c r="C60" s="220"/>
      <c r="D60" s="220"/>
      <c r="E60" s="220"/>
      <c r="F60" s="220"/>
      <c r="G60" s="220"/>
    </row>
    <row r="61" spans="1:7" ht="15">
      <c r="A61" s="220"/>
      <c r="B61" s="220"/>
      <c r="C61" s="220"/>
      <c r="D61" s="220"/>
      <c r="E61" s="220"/>
      <c r="F61" s="220"/>
      <c r="G61" s="220"/>
    </row>
    <row r="62" spans="1:7" ht="15">
      <c r="A62" s="220"/>
      <c r="B62" s="220"/>
      <c r="C62" s="220"/>
      <c r="D62" s="220"/>
      <c r="E62" s="220"/>
      <c r="F62" s="220"/>
      <c r="G62" s="220"/>
    </row>
    <row r="63" spans="1:7" ht="15">
      <c r="A63" s="220"/>
      <c r="B63" s="220"/>
      <c r="C63" s="220"/>
      <c r="D63" s="220"/>
      <c r="E63" s="220"/>
      <c r="F63" s="220"/>
      <c r="G63" s="220"/>
    </row>
    <row r="64" spans="1:7" ht="15">
      <c r="A64" s="220"/>
      <c r="B64" s="220"/>
      <c r="C64" s="220"/>
      <c r="D64" s="220"/>
      <c r="E64" s="220"/>
      <c r="F64" s="220"/>
      <c r="G64" s="220"/>
    </row>
    <row r="65" spans="1:7" ht="15">
      <c r="A65" s="220"/>
      <c r="B65" s="220"/>
      <c r="C65" s="220"/>
      <c r="D65" s="220"/>
      <c r="E65" s="220"/>
      <c r="F65" s="220"/>
      <c r="G65" s="220"/>
    </row>
    <row r="66" spans="1:7" ht="15">
      <c r="A66" s="220"/>
      <c r="B66" s="220"/>
      <c r="C66" s="220"/>
      <c r="D66" s="220"/>
      <c r="E66" s="220"/>
      <c r="F66" s="220"/>
      <c r="G66" s="220"/>
    </row>
    <row r="67" spans="1:7" ht="15">
      <c r="A67" s="220"/>
      <c r="B67" s="220"/>
      <c r="C67" s="220"/>
      <c r="D67" s="220"/>
      <c r="E67" s="220"/>
      <c r="F67" s="220"/>
      <c r="G67" s="220"/>
    </row>
    <row r="68" spans="1:7" ht="15">
      <c r="A68" s="220"/>
      <c r="B68" s="220"/>
      <c r="C68" s="220"/>
      <c r="D68" s="220"/>
      <c r="E68" s="220"/>
      <c r="F68" s="220"/>
      <c r="G68" s="220"/>
    </row>
    <row r="69" spans="1:7" ht="15">
      <c r="A69" s="220"/>
      <c r="B69" s="220"/>
      <c r="C69" s="220"/>
      <c r="D69" s="220"/>
      <c r="E69" s="220"/>
      <c r="F69" s="220"/>
      <c r="G69" s="220"/>
    </row>
    <row r="70" spans="1:7" ht="15">
      <c r="A70" s="220"/>
      <c r="B70" s="220"/>
      <c r="C70" s="220"/>
      <c r="D70" s="220"/>
      <c r="E70" s="220"/>
      <c r="F70" s="220"/>
      <c r="G70" s="220"/>
    </row>
    <row r="71" spans="1:7" ht="15">
      <c r="A71" s="220"/>
      <c r="B71" s="220"/>
      <c r="C71" s="220"/>
      <c r="D71" s="220"/>
      <c r="E71" s="220"/>
      <c r="F71" s="220"/>
      <c r="G71" s="220"/>
    </row>
    <row r="72" spans="1:7" ht="15">
      <c r="A72" s="220"/>
      <c r="B72" s="220"/>
      <c r="C72" s="220"/>
      <c r="D72" s="220"/>
      <c r="E72" s="220"/>
      <c r="F72" s="220"/>
      <c r="G72" s="220"/>
    </row>
    <row r="73" spans="1:7" ht="15">
      <c r="A73" s="220"/>
      <c r="B73" s="220"/>
      <c r="C73" s="220"/>
      <c r="D73" s="220"/>
      <c r="E73" s="220"/>
      <c r="F73" s="220"/>
      <c r="G73" s="220"/>
    </row>
    <row r="74" spans="1:7" ht="15">
      <c r="A74" s="220"/>
      <c r="B74" s="220"/>
      <c r="C74" s="220"/>
      <c r="D74" s="220"/>
      <c r="E74" s="220"/>
      <c r="F74" s="220"/>
      <c r="G74" s="220"/>
    </row>
    <row r="75" spans="1:7" ht="15">
      <c r="A75" s="220"/>
      <c r="B75" s="220"/>
      <c r="C75" s="220"/>
      <c r="D75" s="220"/>
      <c r="E75" s="220"/>
      <c r="F75" s="220"/>
      <c r="G75" s="220"/>
    </row>
    <row r="76" spans="1:7" ht="15">
      <c r="A76" s="220"/>
      <c r="B76" s="220"/>
      <c r="C76" s="220"/>
      <c r="D76" s="220"/>
      <c r="E76" s="220"/>
      <c r="F76" s="220"/>
      <c r="G76" s="220"/>
    </row>
    <row r="77" spans="1:7" ht="15">
      <c r="A77" s="220"/>
      <c r="B77" s="220"/>
      <c r="C77" s="220"/>
      <c r="D77" s="220"/>
      <c r="E77" s="220"/>
      <c r="F77" s="220"/>
      <c r="G77" s="220"/>
    </row>
    <row r="78" spans="1:7" ht="15">
      <c r="A78" s="220"/>
      <c r="B78" s="220"/>
      <c r="C78" s="220"/>
      <c r="D78" s="220"/>
      <c r="E78" s="220"/>
      <c r="F78" s="220"/>
      <c r="G78" s="220"/>
    </row>
    <row r="79" spans="1:7" ht="15">
      <c r="A79" s="220"/>
      <c r="B79" s="220"/>
      <c r="C79" s="220"/>
      <c r="D79" s="220"/>
      <c r="E79" s="220"/>
      <c r="F79" s="220"/>
      <c r="G79" s="220"/>
    </row>
    <row r="80" spans="1:7" ht="15">
      <c r="A80" s="220"/>
      <c r="B80" s="220"/>
      <c r="C80" s="220"/>
      <c r="D80" s="220"/>
      <c r="E80" s="220"/>
      <c r="F80" s="220"/>
      <c r="G80" s="220"/>
    </row>
    <row r="81" spans="1:7" ht="15">
      <c r="A81" s="220"/>
      <c r="B81" s="220"/>
      <c r="C81" s="220"/>
      <c r="D81" s="220"/>
      <c r="E81" s="220"/>
      <c r="F81" s="220"/>
      <c r="G81" s="220"/>
    </row>
    <row r="82" spans="1:7" ht="15">
      <c r="A82" s="220"/>
      <c r="B82" s="220"/>
      <c r="C82" s="220"/>
      <c r="D82" s="220"/>
      <c r="E82" s="220"/>
      <c r="F82" s="220"/>
      <c r="G82" s="220"/>
    </row>
    <row r="83" spans="1:7" ht="15">
      <c r="A83" s="220"/>
      <c r="B83" s="220"/>
      <c r="C83" s="220"/>
      <c r="D83" s="220"/>
      <c r="E83" s="220"/>
      <c r="F83" s="220"/>
      <c r="G83" s="220"/>
    </row>
    <row r="84" spans="1:7" ht="15">
      <c r="A84" s="220"/>
      <c r="B84" s="220"/>
      <c r="C84" s="220"/>
      <c r="D84" s="220"/>
      <c r="E84" s="220"/>
      <c r="F84" s="220"/>
      <c r="G84" s="220"/>
    </row>
    <row r="85" spans="1:7" ht="15">
      <c r="A85" s="220"/>
      <c r="B85" s="220"/>
      <c r="C85" s="220"/>
      <c r="D85" s="220"/>
      <c r="E85" s="220"/>
      <c r="F85" s="220"/>
      <c r="G85" s="220"/>
    </row>
    <row r="86" spans="1:7" ht="15">
      <c r="A86" s="220"/>
      <c r="B86" s="220"/>
      <c r="C86" s="220"/>
      <c r="D86" s="220"/>
      <c r="E86" s="220"/>
      <c r="F86" s="220"/>
      <c r="G86" s="220"/>
    </row>
    <row r="87" spans="1:7" ht="15">
      <c r="A87" s="220"/>
      <c r="B87" s="220"/>
      <c r="C87" s="220"/>
      <c r="D87" s="220"/>
      <c r="E87" s="220"/>
      <c r="F87" s="220"/>
      <c r="G87" s="220"/>
    </row>
    <row r="88" spans="1:7" ht="15">
      <c r="A88" s="220"/>
      <c r="B88" s="220"/>
      <c r="C88" s="220"/>
      <c r="D88" s="220"/>
      <c r="E88" s="220"/>
      <c r="F88" s="220"/>
      <c r="G88" s="220"/>
    </row>
    <row r="89" spans="1:7" ht="15">
      <c r="A89" s="220"/>
      <c r="B89" s="220"/>
      <c r="C89" s="220"/>
      <c r="D89" s="220"/>
      <c r="E89" s="220"/>
      <c r="F89" s="220"/>
      <c r="G89" s="220"/>
    </row>
    <row r="90" spans="1:7" ht="15">
      <c r="A90" s="220"/>
      <c r="B90" s="220"/>
      <c r="C90" s="220"/>
      <c r="D90" s="220"/>
      <c r="E90" s="220"/>
      <c r="F90" s="220"/>
      <c r="G90" s="220"/>
    </row>
    <row r="91" spans="1:7" ht="15">
      <c r="A91" s="220"/>
      <c r="B91" s="220"/>
      <c r="C91" s="220"/>
      <c r="D91" s="220"/>
      <c r="E91" s="220"/>
      <c r="F91" s="220"/>
      <c r="G91" s="220"/>
    </row>
    <row r="92" spans="1:7" ht="15">
      <c r="A92" s="220"/>
      <c r="B92" s="220"/>
      <c r="C92" s="220"/>
      <c r="D92" s="220"/>
      <c r="E92" s="220"/>
      <c r="F92" s="220"/>
      <c r="G92" s="220"/>
    </row>
    <row r="93" spans="1:7" ht="15">
      <c r="A93" s="220"/>
      <c r="B93" s="220"/>
      <c r="C93" s="220"/>
      <c r="D93" s="220"/>
      <c r="E93" s="220"/>
      <c r="F93" s="220"/>
      <c r="G93" s="220"/>
    </row>
    <row r="94" spans="1:7" ht="15">
      <c r="A94" s="220"/>
      <c r="B94" s="220"/>
      <c r="C94" s="220"/>
      <c r="D94" s="220"/>
      <c r="E94" s="220"/>
      <c r="F94" s="220"/>
      <c r="G94" s="220"/>
    </row>
    <row r="95" spans="1:7" ht="15">
      <c r="A95" s="220"/>
      <c r="B95" s="220"/>
      <c r="C95" s="220"/>
      <c r="D95" s="220"/>
      <c r="E95" s="220"/>
      <c r="F95" s="220"/>
      <c r="G95" s="220"/>
    </row>
    <row r="96" spans="1:7" ht="15">
      <c r="A96" s="220"/>
      <c r="B96" s="220"/>
      <c r="C96" s="220"/>
      <c r="D96" s="220"/>
      <c r="E96" s="220"/>
      <c r="F96" s="220"/>
      <c r="G96" s="220"/>
    </row>
    <row r="97" spans="1:7" ht="15">
      <c r="A97" s="220"/>
      <c r="B97" s="220"/>
      <c r="C97" s="220"/>
      <c r="D97" s="220"/>
      <c r="E97" s="220"/>
      <c r="F97" s="220"/>
      <c r="G97" s="220"/>
    </row>
    <row r="98" spans="1:7" ht="15">
      <c r="A98" s="220"/>
      <c r="B98" s="220"/>
      <c r="C98" s="220"/>
      <c r="D98" s="220"/>
      <c r="E98" s="220"/>
      <c r="F98" s="220"/>
      <c r="G98" s="220"/>
    </row>
    <row r="99" spans="1:7" ht="15">
      <c r="A99" s="220"/>
      <c r="B99" s="220"/>
      <c r="C99" s="220"/>
      <c r="D99" s="220"/>
      <c r="E99" s="220"/>
      <c r="F99" s="220"/>
      <c r="G99" s="220"/>
    </row>
    <row r="100" spans="1:7" ht="15">
      <c r="A100" s="220"/>
      <c r="B100" s="220"/>
      <c r="C100" s="220"/>
      <c r="D100" s="220"/>
      <c r="E100" s="220"/>
      <c r="F100" s="220"/>
      <c r="G100" s="220"/>
    </row>
    <row r="101" spans="1:7" ht="15">
      <c r="A101" s="220"/>
      <c r="B101" s="220"/>
      <c r="C101" s="220"/>
      <c r="D101" s="220"/>
      <c r="E101" s="220"/>
      <c r="F101" s="220"/>
      <c r="G101" s="220"/>
    </row>
    <row r="102" spans="1:7" ht="15">
      <c r="A102" s="220"/>
      <c r="B102" s="220"/>
      <c r="C102" s="220"/>
      <c r="D102" s="220"/>
      <c r="E102" s="220"/>
      <c r="F102" s="220"/>
      <c r="G102" s="220"/>
    </row>
    <row r="103" spans="1:7" ht="15">
      <c r="A103" s="220"/>
      <c r="B103" s="220"/>
      <c r="C103" s="220"/>
      <c r="D103" s="220"/>
      <c r="E103" s="220"/>
      <c r="F103" s="220"/>
      <c r="G103" s="220"/>
    </row>
    <row r="104" spans="1:7" ht="15">
      <c r="A104" s="220"/>
      <c r="B104" s="220"/>
      <c r="C104" s="220"/>
      <c r="D104" s="220"/>
      <c r="E104" s="220"/>
      <c r="F104" s="220"/>
      <c r="G104" s="220"/>
    </row>
    <row r="105" spans="1:7" ht="15">
      <c r="A105" s="220"/>
      <c r="B105" s="220"/>
      <c r="C105" s="220"/>
      <c r="D105" s="220"/>
      <c r="E105" s="220"/>
      <c r="F105" s="220"/>
      <c r="G105" s="220"/>
    </row>
    <row r="106" spans="1:7" ht="15">
      <c r="A106" s="220"/>
      <c r="B106" s="220"/>
      <c r="C106" s="220"/>
      <c r="D106" s="220"/>
      <c r="E106" s="220"/>
      <c r="F106" s="220"/>
      <c r="G106" s="220"/>
    </row>
    <row r="107" spans="1:7" ht="15">
      <c r="A107" s="220"/>
      <c r="B107" s="220"/>
      <c r="C107" s="220"/>
      <c r="D107" s="220"/>
      <c r="E107" s="220"/>
      <c r="F107" s="220"/>
      <c r="G107" s="220"/>
    </row>
    <row r="108" spans="1:7" ht="15">
      <c r="A108" s="220"/>
      <c r="B108" s="220"/>
      <c r="C108" s="220"/>
      <c r="D108" s="220"/>
      <c r="E108" s="220"/>
      <c r="F108" s="220"/>
      <c r="G108" s="220"/>
    </row>
    <row r="109" spans="1:7" ht="15">
      <c r="A109" s="220"/>
      <c r="B109" s="220"/>
      <c r="C109" s="220"/>
      <c r="D109" s="220"/>
      <c r="E109" s="220"/>
      <c r="F109" s="220"/>
      <c r="G109" s="220"/>
    </row>
  </sheetData>
  <sheetProtection/>
  <mergeCells count="31">
    <mergeCell ref="E34:G34"/>
    <mergeCell ref="A34:C34"/>
    <mergeCell ref="B22:C23"/>
    <mergeCell ref="G12:G13"/>
    <mergeCell ref="A8:G9"/>
    <mergeCell ref="E12:F13"/>
    <mergeCell ref="A19:G19"/>
    <mergeCell ref="A35:C35"/>
    <mergeCell ref="E35:G35"/>
    <mergeCell ref="B26:C26"/>
    <mergeCell ref="E26:F26"/>
    <mergeCell ref="E22:F22"/>
    <mergeCell ref="E1:G2"/>
    <mergeCell ref="A11:G11"/>
    <mergeCell ref="A12:A13"/>
    <mergeCell ref="B12:C13"/>
    <mergeCell ref="D12:D13"/>
    <mergeCell ref="G20:G21"/>
    <mergeCell ref="B20:C21"/>
    <mergeCell ref="D20:D21"/>
    <mergeCell ref="E20:F21"/>
    <mergeCell ref="A31:C31"/>
    <mergeCell ref="E23:F23"/>
    <mergeCell ref="E14:F14"/>
    <mergeCell ref="A24:A25"/>
    <mergeCell ref="B14:C14"/>
    <mergeCell ref="A22:A23"/>
    <mergeCell ref="A20:A21"/>
    <mergeCell ref="E25:F25"/>
    <mergeCell ref="B24:C25"/>
    <mergeCell ref="E24:F2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G36" sqref="G36"/>
    </sheetView>
  </sheetViews>
  <sheetFormatPr defaultColWidth="8.796875" defaultRowHeight="14.25"/>
  <cols>
    <col min="1" max="1" width="4.3984375" style="0" customWidth="1"/>
    <col min="2" max="2" width="4.5" style="0" customWidth="1"/>
    <col min="4" max="4" width="11" style="0" customWidth="1"/>
    <col min="5" max="5" width="18.69921875" style="0" customWidth="1"/>
    <col min="7" max="7" width="12.8984375" style="0" customWidth="1"/>
    <col min="8" max="8" width="11" style="0" customWidth="1"/>
  </cols>
  <sheetData>
    <row r="1" spans="1:8" ht="15">
      <c r="A1" s="250"/>
      <c r="B1" s="250"/>
      <c r="C1" s="250"/>
      <c r="D1" s="250"/>
      <c r="E1" s="221"/>
      <c r="F1" s="251" t="s">
        <v>294</v>
      </c>
      <c r="G1" s="251"/>
      <c r="H1" s="251"/>
    </row>
    <row r="2" spans="1:8" ht="45" customHeight="1">
      <c r="A2" s="250"/>
      <c r="B2" s="250"/>
      <c r="C2" s="250"/>
      <c r="D2" s="250"/>
      <c r="E2" s="221"/>
      <c r="F2" s="251"/>
      <c r="G2" s="251"/>
      <c r="H2" s="251"/>
    </row>
    <row r="3" spans="1:8" ht="11.25" customHeight="1">
      <c r="A3" s="250"/>
      <c r="B3" s="250"/>
      <c r="C3" s="250"/>
      <c r="D3" s="250"/>
      <c r="E3" s="221"/>
      <c r="F3" s="221"/>
      <c r="G3" s="221"/>
      <c r="H3" s="221"/>
    </row>
    <row r="4" spans="1:8" ht="15" hidden="1">
      <c r="A4" s="250"/>
      <c r="B4" s="250"/>
      <c r="C4" s="250"/>
      <c r="D4" s="250"/>
      <c r="E4" s="221"/>
      <c r="F4" s="221"/>
      <c r="G4" s="221"/>
      <c r="H4" s="221"/>
    </row>
    <row r="5" spans="1:8" ht="15" hidden="1">
      <c r="A5" s="250"/>
      <c r="B5" s="250"/>
      <c r="C5" s="250"/>
      <c r="D5" s="250"/>
      <c r="E5" s="250"/>
      <c r="F5" s="250"/>
      <c r="G5" s="250"/>
      <c r="H5" s="250"/>
    </row>
    <row r="6" spans="1:8" ht="15">
      <c r="A6" s="250"/>
      <c r="B6" s="250"/>
      <c r="C6" s="250"/>
      <c r="D6" s="250"/>
      <c r="E6" s="250"/>
      <c r="F6" s="250"/>
      <c r="G6" s="250"/>
      <c r="H6" s="250"/>
    </row>
    <row r="7" spans="1:8" ht="0.75" customHeight="1" thickBot="1">
      <c r="A7" s="250"/>
      <c r="B7" s="250"/>
      <c r="C7" s="250"/>
      <c r="D7" s="250"/>
      <c r="E7" s="250"/>
      <c r="F7" s="250"/>
      <c r="G7" s="250"/>
      <c r="H7" s="250"/>
    </row>
    <row r="8" spans="1:8" ht="13.5">
      <c r="A8" s="229" t="s">
        <v>308</v>
      </c>
      <c r="B8" s="230"/>
      <c r="C8" s="230"/>
      <c r="D8" s="230"/>
      <c r="E8" s="230"/>
      <c r="F8" s="230"/>
      <c r="G8" s="230"/>
      <c r="H8" s="231"/>
    </row>
    <row r="9" spans="1:8" ht="39" customHeight="1" thickBot="1">
      <c r="A9" s="232"/>
      <c r="B9" s="233"/>
      <c r="C9" s="233"/>
      <c r="D9" s="233"/>
      <c r="E9" s="233"/>
      <c r="F9" s="233"/>
      <c r="G9" s="233"/>
      <c r="H9" s="234"/>
    </row>
    <row r="10" spans="1:8" ht="48.75" customHeight="1">
      <c r="A10" s="207"/>
      <c r="B10" s="207"/>
      <c r="C10" s="207"/>
      <c r="D10" s="207"/>
      <c r="E10" s="207"/>
      <c r="F10" s="207"/>
      <c r="G10" s="207"/>
      <c r="H10" s="207"/>
    </row>
    <row r="11" spans="1:8" ht="15">
      <c r="A11" s="207"/>
      <c r="B11" s="255" t="s">
        <v>194</v>
      </c>
      <c r="C11" s="256" t="s">
        <v>209</v>
      </c>
      <c r="D11" s="257"/>
      <c r="E11" s="258" t="s">
        <v>210</v>
      </c>
      <c r="F11" s="259"/>
      <c r="G11" s="259"/>
      <c r="H11" s="260"/>
    </row>
    <row r="12" spans="1:8" ht="15">
      <c r="A12" s="207"/>
      <c r="B12" s="261"/>
      <c r="C12" s="262"/>
      <c r="D12" s="263"/>
      <c r="E12" s="271" t="s">
        <v>211</v>
      </c>
      <c r="F12" s="256" t="s">
        <v>212</v>
      </c>
      <c r="G12" s="257"/>
      <c r="H12" s="255" t="s">
        <v>213</v>
      </c>
    </row>
    <row r="13" spans="1:8" ht="15">
      <c r="A13" s="207"/>
      <c r="B13" s="265"/>
      <c r="C13" s="266"/>
      <c r="D13" s="267"/>
      <c r="E13" s="272"/>
      <c r="F13" s="266"/>
      <c r="G13" s="267"/>
      <c r="H13" s="265"/>
    </row>
    <row r="14" spans="1:8" ht="28.5" customHeight="1">
      <c r="A14" s="207"/>
      <c r="B14" s="273"/>
      <c r="C14" s="274"/>
      <c r="D14" s="274"/>
      <c r="E14" s="273"/>
      <c r="F14" s="274"/>
      <c r="G14" s="274"/>
      <c r="H14" s="273">
        <v>0</v>
      </c>
    </row>
    <row r="15" spans="1:8" ht="15">
      <c r="A15" s="250"/>
      <c r="B15" s="250"/>
      <c r="C15" s="250"/>
      <c r="D15" s="250"/>
      <c r="E15" s="250"/>
      <c r="F15" s="250"/>
      <c r="G15" s="250"/>
      <c r="H15" s="250"/>
    </row>
    <row r="16" spans="1:8" ht="9" customHeight="1">
      <c r="A16" s="250"/>
      <c r="B16" s="250"/>
      <c r="C16" s="250"/>
      <c r="D16" s="250"/>
      <c r="E16" s="250"/>
      <c r="F16" s="250"/>
      <c r="G16" s="250"/>
      <c r="H16" s="250"/>
    </row>
    <row r="17" spans="1:8" ht="13.5" customHeight="1" hidden="1">
      <c r="A17" s="250"/>
      <c r="B17" s="250"/>
      <c r="C17" s="250"/>
      <c r="D17" s="250"/>
      <c r="E17" s="250"/>
      <c r="F17" s="250"/>
      <c r="G17" s="250"/>
      <c r="H17" s="250"/>
    </row>
    <row r="18" spans="1:8" ht="15">
      <c r="A18" s="250"/>
      <c r="B18" s="250"/>
      <c r="C18" s="250"/>
      <c r="D18" s="250"/>
      <c r="E18" s="250"/>
      <c r="F18" s="250"/>
      <c r="G18" s="250"/>
      <c r="H18" s="250"/>
    </row>
    <row r="19" spans="1:8" ht="15">
      <c r="A19" s="250"/>
      <c r="B19" s="250"/>
      <c r="C19" s="250"/>
      <c r="D19" s="250"/>
      <c r="E19" s="250"/>
      <c r="F19" s="250"/>
      <c r="G19" s="250"/>
      <c r="H19" s="250"/>
    </row>
    <row r="20" spans="1:8" ht="15">
      <c r="A20" s="250"/>
      <c r="B20" s="255" t="s">
        <v>194</v>
      </c>
      <c r="C20" s="256" t="s">
        <v>209</v>
      </c>
      <c r="D20" s="257"/>
      <c r="E20" s="258" t="s">
        <v>214</v>
      </c>
      <c r="F20" s="259"/>
      <c r="G20" s="259"/>
      <c r="H20" s="260"/>
    </row>
    <row r="21" spans="1:8" ht="15">
      <c r="A21" s="250"/>
      <c r="B21" s="261"/>
      <c r="C21" s="262"/>
      <c r="D21" s="263"/>
      <c r="E21" s="264" t="s">
        <v>211</v>
      </c>
      <c r="F21" s="256" t="s">
        <v>212</v>
      </c>
      <c r="G21" s="257"/>
      <c r="H21" s="255" t="s">
        <v>213</v>
      </c>
    </row>
    <row r="22" spans="1:8" ht="15">
      <c r="A22" s="250"/>
      <c r="B22" s="265"/>
      <c r="C22" s="266"/>
      <c r="D22" s="267"/>
      <c r="E22" s="268"/>
      <c r="F22" s="266"/>
      <c r="G22" s="267"/>
      <c r="H22" s="265"/>
    </row>
    <row r="23" spans="1:8" ht="87" customHeight="1">
      <c r="A23" s="250"/>
      <c r="B23" s="269">
        <v>1</v>
      </c>
      <c r="C23" s="223" t="s">
        <v>300</v>
      </c>
      <c r="D23" s="223"/>
      <c r="E23" s="248" t="s">
        <v>324</v>
      </c>
      <c r="F23" s="225" t="s">
        <v>299</v>
      </c>
      <c r="G23" s="226"/>
      <c r="H23" s="270">
        <v>12787.79</v>
      </c>
    </row>
    <row r="24" spans="1:8" ht="108" customHeight="1">
      <c r="A24" s="250"/>
      <c r="B24" s="238">
        <v>2</v>
      </c>
      <c r="C24" s="223" t="s">
        <v>205</v>
      </c>
      <c r="D24" s="223"/>
      <c r="E24" s="248" t="s">
        <v>324</v>
      </c>
      <c r="F24" s="249" t="s">
        <v>206</v>
      </c>
      <c r="G24" s="249"/>
      <c r="H24" s="246">
        <v>1610.05</v>
      </c>
    </row>
    <row r="25" spans="1:8" ht="27.75" customHeight="1">
      <c r="A25" s="250"/>
      <c r="B25" s="250"/>
      <c r="C25" s="250"/>
      <c r="D25" s="250"/>
      <c r="E25" s="250"/>
      <c r="F25" s="250"/>
      <c r="G25" s="250"/>
      <c r="H25" s="250"/>
    </row>
    <row r="26" spans="1:8" ht="31.5" customHeight="1">
      <c r="A26" s="250"/>
      <c r="B26" s="252" t="s">
        <v>309</v>
      </c>
      <c r="C26" s="252"/>
      <c r="D26" s="252"/>
      <c r="E26" s="252"/>
      <c r="F26" s="250"/>
      <c r="G26" s="250"/>
      <c r="H26" s="250"/>
    </row>
    <row r="27" spans="1:8" ht="27" customHeight="1">
      <c r="A27" s="250"/>
      <c r="B27" s="250"/>
      <c r="C27" s="250"/>
      <c r="D27" s="250"/>
      <c r="E27" s="250"/>
      <c r="F27" s="250"/>
      <c r="G27" s="250"/>
      <c r="H27" s="250"/>
    </row>
    <row r="28" spans="1:9" ht="72" customHeight="1">
      <c r="A28" s="250"/>
      <c r="B28" s="135" t="s">
        <v>313</v>
      </c>
      <c r="C28" s="135"/>
      <c r="D28" s="135"/>
      <c r="E28" s="253"/>
      <c r="F28" s="135" t="s">
        <v>325</v>
      </c>
      <c r="G28" s="135"/>
      <c r="H28" s="135"/>
      <c r="I28" s="135"/>
    </row>
    <row r="29" spans="1:8" ht="15" customHeight="1">
      <c r="A29" s="250"/>
      <c r="B29" s="252" t="s">
        <v>287</v>
      </c>
      <c r="C29" s="252"/>
      <c r="D29" s="252"/>
      <c r="E29" s="221"/>
      <c r="F29" s="275" t="s">
        <v>288</v>
      </c>
      <c r="G29" s="275"/>
      <c r="H29" s="275"/>
    </row>
    <row r="30" spans="1:8" ht="15">
      <c r="A30" s="250"/>
      <c r="B30" s="250"/>
      <c r="C30" s="250"/>
      <c r="D30" s="250"/>
      <c r="E30" s="250"/>
      <c r="F30" s="250"/>
      <c r="G30" s="250"/>
      <c r="H30" s="250"/>
    </row>
    <row r="31" spans="1:8" ht="13.5">
      <c r="A31" s="254"/>
      <c r="B31" s="254"/>
      <c r="C31" s="254"/>
      <c r="D31" s="254"/>
      <c r="E31" s="254"/>
      <c r="F31" s="254"/>
      <c r="G31" s="254"/>
      <c r="H31" s="254"/>
    </row>
  </sheetData>
  <sheetProtection/>
  <mergeCells count="25">
    <mergeCell ref="F29:H29"/>
    <mergeCell ref="B29:D29"/>
    <mergeCell ref="B20:B22"/>
    <mergeCell ref="C20:D22"/>
    <mergeCell ref="E20:H20"/>
    <mergeCell ref="E21:E22"/>
    <mergeCell ref="F28:I28"/>
    <mergeCell ref="B28:D28"/>
    <mergeCell ref="F1:H2"/>
    <mergeCell ref="A8:H9"/>
    <mergeCell ref="B11:B13"/>
    <mergeCell ref="C11:D13"/>
    <mergeCell ref="E11:H11"/>
    <mergeCell ref="C23:D23"/>
    <mergeCell ref="F23:G23"/>
    <mergeCell ref="C14:D14"/>
    <mergeCell ref="F14:G14"/>
    <mergeCell ref="E12:E13"/>
    <mergeCell ref="F12:G13"/>
    <mergeCell ref="H12:H13"/>
    <mergeCell ref="H21:H22"/>
    <mergeCell ref="F21:G22"/>
    <mergeCell ref="B26:E26"/>
    <mergeCell ref="C24:D24"/>
    <mergeCell ref="F24:G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20" sqref="B20"/>
    </sheetView>
  </sheetViews>
  <sheetFormatPr defaultColWidth="8.796875" defaultRowHeight="14.25"/>
  <cols>
    <col min="1" max="1" width="41.19921875" style="0" customWidth="1"/>
    <col min="2" max="5" width="18.59765625" style="0" customWidth="1"/>
  </cols>
  <sheetData>
    <row r="1" spans="1:7" ht="21" customHeight="1">
      <c r="A1" s="138" t="s">
        <v>114</v>
      </c>
      <c r="B1" s="138"/>
      <c r="C1" s="138"/>
      <c r="D1" s="138"/>
      <c r="E1" s="138"/>
      <c r="F1" s="138"/>
      <c r="G1" s="138"/>
    </row>
    <row r="2" spans="1:5" ht="26.25" customHeight="1">
      <c r="A2" s="138" t="s">
        <v>117</v>
      </c>
      <c r="B2" s="138"/>
      <c r="C2" s="138"/>
      <c r="D2" s="138"/>
      <c r="E2" s="138"/>
    </row>
    <row r="3" spans="1:5" s="6" customFormat="1" ht="49.5" customHeight="1">
      <c r="A3" s="11" t="s">
        <v>131</v>
      </c>
      <c r="B3" s="11" t="s">
        <v>115</v>
      </c>
      <c r="C3" s="11" t="s">
        <v>125</v>
      </c>
      <c r="D3" s="11" t="s">
        <v>116</v>
      </c>
      <c r="E3" s="11" t="s">
        <v>126</v>
      </c>
    </row>
    <row r="4" spans="1:5" ht="15">
      <c r="A4" s="8"/>
      <c r="B4" s="10"/>
      <c r="C4" s="9"/>
      <c r="D4" s="9"/>
      <c r="E4" s="9"/>
    </row>
    <row r="5" spans="1:5" ht="13.5">
      <c r="A5" s="8"/>
      <c r="B5" s="9"/>
      <c r="C5" s="9"/>
      <c r="D5" s="9"/>
      <c r="E5" s="9"/>
    </row>
    <row r="6" spans="1:5" ht="13.5">
      <c r="A6" s="8"/>
      <c r="B6" s="9"/>
      <c r="C6" s="9"/>
      <c r="D6" s="9"/>
      <c r="E6" s="9"/>
    </row>
    <row r="7" spans="1:5" ht="13.5">
      <c r="A7" s="8"/>
      <c r="B7" s="9"/>
      <c r="C7" s="9"/>
      <c r="D7" s="9"/>
      <c r="E7" s="9"/>
    </row>
    <row r="8" spans="2:5" ht="13.5">
      <c r="B8" s="7"/>
      <c r="C8" s="7"/>
      <c r="D8" s="7"/>
      <c r="E8" s="7"/>
    </row>
    <row r="9" spans="1:5" ht="17.25">
      <c r="A9" s="139" t="s">
        <v>118</v>
      </c>
      <c r="B9" s="139"/>
      <c r="C9" s="139"/>
      <c r="D9" s="139"/>
      <c r="E9" s="139"/>
    </row>
    <row r="10" spans="1:5" ht="53.25" customHeight="1">
      <c r="A10" s="11" t="s">
        <v>131</v>
      </c>
      <c r="B10" s="11" t="s">
        <v>119</v>
      </c>
      <c r="C10" s="11" t="s">
        <v>127</v>
      </c>
      <c r="D10" s="11" t="s">
        <v>120</v>
      </c>
      <c r="E10" s="11" t="s">
        <v>128</v>
      </c>
    </row>
    <row r="11" spans="1:5" ht="13.5">
      <c r="A11" s="8"/>
      <c r="B11" s="9"/>
      <c r="C11" s="9"/>
      <c r="D11" s="9"/>
      <c r="E11" s="9"/>
    </row>
    <row r="12" spans="1:5" ht="13.5">
      <c r="A12" s="8"/>
      <c r="B12" s="9"/>
      <c r="C12" s="9"/>
      <c r="D12" s="9"/>
      <c r="E12" s="9"/>
    </row>
    <row r="13" spans="1:5" ht="13.5">
      <c r="A13" s="8"/>
      <c r="B13" s="9"/>
      <c r="C13" s="9"/>
      <c r="D13" s="9"/>
      <c r="E13" s="9"/>
    </row>
    <row r="14" spans="1:5" ht="13.5">
      <c r="A14" s="8"/>
      <c r="B14" s="9"/>
      <c r="C14" s="9"/>
      <c r="D14" s="9"/>
      <c r="E14" s="9"/>
    </row>
    <row r="16" spans="1:5" ht="17.25">
      <c r="A16" s="140" t="s">
        <v>130</v>
      </c>
      <c r="B16" s="140"/>
      <c r="C16" s="140"/>
      <c r="D16" s="13"/>
      <c r="E16" s="13"/>
    </row>
    <row r="17" spans="1:5" ht="60" customHeight="1">
      <c r="A17" s="11" t="s">
        <v>131</v>
      </c>
      <c r="B17" s="11" t="s">
        <v>121</v>
      </c>
      <c r="C17" s="11" t="s">
        <v>129</v>
      </c>
      <c r="D17" s="12"/>
      <c r="E17" s="12"/>
    </row>
    <row r="18" spans="1:3" ht="13.5">
      <c r="A18" s="8"/>
      <c r="B18" s="9"/>
      <c r="C18" s="9"/>
    </row>
    <row r="19" spans="1:3" ht="13.5">
      <c r="A19" s="8"/>
      <c r="B19" s="9"/>
      <c r="C19" s="9"/>
    </row>
    <row r="20" spans="1:3" ht="13.5">
      <c r="A20" s="8"/>
      <c r="B20" s="9"/>
      <c r="C20" s="9"/>
    </row>
    <row r="21" spans="1:3" ht="13.5">
      <c r="A21" s="8"/>
      <c r="B21" s="9"/>
      <c r="C21" s="9"/>
    </row>
    <row r="24" spans="4:5" ht="13.5">
      <c r="D24" t="s">
        <v>124</v>
      </c>
      <c r="E24" t="s">
        <v>124</v>
      </c>
    </row>
    <row r="25" spans="4:5" ht="13.5">
      <c r="D25" t="s">
        <v>122</v>
      </c>
      <c r="E25" t="s">
        <v>123</v>
      </c>
    </row>
  </sheetData>
  <sheetProtection/>
  <mergeCells count="4">
    <mergeCell ref="A2:E2"/>
    <mergeCell ref="A9:E9"/>
    <mergeCell ref="A1:G1"/>
    <mergeCell ref="A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tbronicka</dc:creator>
  <cp:keywords/>
  <dc:description/>
  <cp:lastModifiedBy>m.strzelczyk</cp:lastModifiedBy>
  <cp:lastPrinted>2022-03-28T10:29:35Z</cp:lastPrinted>
  <dcterms:created xsi:type="dcterms:W3CDTF">2011-10-26T06:26:52Z</dcterms:created>
  <dcterms:modified xsi:type="dcterms:W3CDTF">2022-04-11T07:51:10Z</dcterms:modified>
  <cp:category/>
  <cp:version/>
  <cp:contentType/>
  <cp:contentStatus/>
</cp:coreProperties>
</file>